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6.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0.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1.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2.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4.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5.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6.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27.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28.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29.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0.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1.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2.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3.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34.xml" ContentType="application/vnd.openxmlformats-officedocument.drawing+xml"/>
  <Override PartName="/xl/ctrlProps/ctrlProp91.xml" ContentType="application/vnd.ms-excel.controlproperties+xml"/>
  <Override PartName="/xl/ctrlProps/ctrlProp92.xml" ContentType="application/vnd.ms-excel.controlproperties+xml"/>
  <Override PartName="/xl/drawings/drawing35.xml" ContentType="application/vnd.openxmlformats-officedocument.drawing+xml"/>
  <Override PartName="/xl/ctrlProps/ctrlProp93.xml" ContentType="application/vnd.ms-excel.controlproperties+xml"/>
  <Override PartName="/xl/ctrlProps/ctrlProp94.xml" ContentType="application/vnd.ms-excel.controlproperties+xml"/>
  <Override PartName="/xl/drawings/drawing36.xml" ContentType="application/vnd.openxmlformats-officedocument.drawing+xml"/>
  <Override PartName="/xl/ctrlProps/ctrlProp95.xml" ContentType="application/vnd.ms-excel.controlproperties+xml"/>
  <Override PartName="/xl/ctrlProps/ctrlProp96.xml" ContentType="application/vnd.ms-excel.controlproperties+xml"/>
  <Override PartName="/xl/drawings/drawing37.xml" ContentType="application/vnd.openxmlformats-officedocument.drawing+xml"/>
  <Override PartName="/xl/ctrlProps/ctrlProp97.xml" ContentType="application/vnd.ms-excel.controlproperties+xml"/>
  <Override PartName="/xl/ctrlProps/ctrlProp98.xml" ContentType="application/vnd.ms-excel.controlproperties+xml"/>
  <Override PartName="/xl/drawings/drawing38.xml" ContentType="application/vnd.openxmlformats-officedocument.drawing+xml"/>
  <Override PartName="/xl/ctrlProps/ctrlProp99.xml" ContentType="application/vnd.ms-excel.controlproperties+xml"/>
  <Override PartName="/xl/ctrlProps/ctrlProp100.xml" ContentType="application/vnd.ms-excel.controlproperties+xml"/>
  <Override PartName="/xl/drawings/drawing39.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internal\RP&amp;A\Rate Changes &amp; Tariff Book Files\Rate Change\Rate Calc\2026\06. June\"/>
    </mc:Choice>
  </mc:AlternateContent>
  <xr:revisionPtr revIDLastSave="0" documentId="13_ncr:1_{94D0CE89-05D1-4B30-99F0-AD8868AD5323}"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June 2026" sheetId="76" state="hidden" r:id="rId2"/>
    <sheet name="06012026 Rider" sheetId="77" state="hidden" r:id="rId3"/>
    <sheet name="May 2026" sheetId="75" state="hidden" r:id="rId4"/>
    <sheet name="April 2026 Base Case" sheetId="72" state="hidden" r:id="rId5"/>
    <sheet name="04102026 Rider" sheetId="73" state="hidden" r:id="rId6"/>
    <sheet name="April 2026" sheetId="71" state="hidden" r:id="rId7"/>
    <sheet name="03312026 Rider" sheetId="70" state="hidden" r:id="rId8"/>
    <sheet name="March 2026" sheetId="69" state="hidden" r:id="rId9"/>
    <sheet name="03022026 Rider" sheetId="68" state="hidden" r:id="rId10"/>
    <sheet name="February 2026" sheetId="66" state="hidden" r:id="rId11"/>
    <sheet name="01302026 Rider" sheetId="67" state="hidden" r:id="rId12"/>
    <sheet name="January 2026" sheetId="64" state="hidden" r:id="rId13"/>
    <sheet name="12312025 Rider" sheetId="65" state="hidden" r:id="rId14"/>
    <sheet name="January 2025" sheetId="15" state="hidden" r:id="rId15"/>
    <sheet name="012025 Rider" sheetId="14" state="hidden" r:id="rId16"/>
    <sheet name="December 2025" sheetId="62" state="hidden" r:id="rId17"/>
    <sheet name="11262025 Rider" sheetId="63" state="hidden" r:id="rId18"/>
    <sheet name="November 2025" sheetId="60" state="hidden" r:id="rId19"/>
    <sheet name="10282025 Rider" sheetId="61" state="hidden" r:id="rId20"/>
    <sheet name="October 2025" sheetId="58" state="hidden" r:id="rId21"/>
    <sheet name="09292025 Rider" sheetId="59" state="hidden" r:id="rId22"/>
    <sheet name="September 2025" sheetId="56" state="hidden" r:id="rId23"/>
    <sheet name="08282025 Rider" sheetId="57" state="hidden" r:id="rId24"/>
    <sheet name="August 2025" sheetId="54" state="hidden" r:id="rId25"/>
    <sheet name="08142025 Rider" sheetId="55" state="hidden" r:id="rId26"/>
    <sheet name="July 2025" sheetId="52" state="hidden" r:id="rId27"/>
    <sheet name="072025 Rider" sheetId="53" state="hidden" r:id="rId28"/>
    <sheet name="June 2025" sheetId="48" state="hidden" r:id="rId29"/>
    <sheet name="062025 Rider" sheetId="50" state="hidden" r:id="rId30"/>
    <sheet name="May 2025" sheetId="51" state="hidden" r:id="rId31"/>
    <sheet name="052025 Rider  " sheetId="46" state="hidden" r:id="rId32"/>
    <sheet name="April 2025   " sheetId="47" state="hidden" r:id="rId33"/>
    <sheet name="March 2025  " sheetId="45" state="hidden" r:id="rId34"/>
    <sheet name="032025 Rider  " sheetId="44" state="hidden" r:id="rId35"/>
    <sheet name="February 2025 " sheetId="43" state="hidden" r:id="rId36"/>
    <sheet name="022025 Rider " sheetId="42" state="hidden" r:id="rId37"/>
    <sheet name="December 2024" sheetId="13" state="hidden" r:id="rId38"/>
    <sheet name="122024 Riders" sheetId="12" state="hidden" r:id="rId39"/>
    <sheet name="November 2024" sheetId="11" state="hidden" r:id="rId40"/>
    <sheet name="112024 Riders" sheetId="10" state="hidden" r:id="rId41"/>
    <sheet name="October 2024" sheetId="9" state="hidden" r:id="rId42"/>
    <sheet name="102024 Riders" sheetId="8" state="hidden" r:id="rId43"/>
    <sheet name="September 2024 " sheetId="7" state="hidden" r:id="rId44"/>
    <sheet name="092024 Riders " sheetId="6" state="hidden" r:id="rId45"/>
    <sheet name="August 2024" sheetId="4" state="hidden" r:id="rId46"/>
    <sheet name="082024 Riders" sheetId="5" state="hidden" r:id="rId47"/>
    <sheet name="July 2024  " sheetId="2" state="hidden" r:id="rId48"/>
    <sheet name="072024 Riders    " sheetId="3" state="hidden" r:id="rId49"/>
    <sheet name="June 2024 " sheetId="41" state="hidden" r:id="rId50"/>
    <sheet name="062024 Riders   " sheetId="40" state="hidden" r:id="rId51"/>
    <sheet name="May 2024" sheetId="38" state="hidden" r:id="rId52"/>
    <sheet name="052024 Riders  " sheetId="39" state="hidden" r:id="rId53"/>
    <sheet name="April 2024   " sheetId="36" state="hidden" r:id="rId54"/>
    <sheet name="042024 Riders  " sheetId="37" state="hidden" r:id="rId55"/>
    <sheet name="March 2024  " sheetId="34" state="hidden" r:id="rId56"/>
    <sheet name="032024 Riders  " sheetId="35" state="hidden" r:id="rId57"/>
    <sheet name="February 2024 " sheetId="32" state="hidden" r:id="rId58"/>
    <sheet name="022024 Riders " sheetId="33" state="hidden" r:id="rId59"/>
    <sheet name="January 2024" sheetId="31" state="hidden" r:id="rId60"/>
    <sheet name="012024 Riders" sheetId="30" state="hidden" r:id="rId61"/>
    <sheet name="December 2023" sheetId="27" state="hidden" r:id="rId62"/>
    <sheet name="1223 Riders   " sheetId="29" state="hidden" r:id="rId63"/>
    <sheet name="November 2023    " sheetId="24" state="hidden" r:id="rId64"/>
    <sheet name="1123 Riders  " sheetId="28" state="hidden" r:id="rId65"/>
    <sheet name="October 2023   " sheetId="25" state="hidden" r:id="rId66"/>
    <sheet name="1023 Riders  " sheetId="26" state="hidden" r:id="rId67"/>
    <sheet name="September 2023  " sheetId="22" state="hidden" r:id="rId68"/>
    <sheet name="0923 Riders " sheetId="21" state="hidden" r:id="rId69"/>
    <sheet name="July 2023  " sheetId="23" state="hidden" r:id="rId70"/>
    <sheet name="0723 Riders" sheetId="19" state="hidden" r:id="rId71"/>
    <sheet name="June 2023 " sheetId="17" state="hidden" r:id="rId72"/>
    <sheet name="0623 Riders" sheetId="18" state="hidden" r:id="rId73"/>
    <sheet name="Riders" sheetId="20" state="hidden" r:id="rId74"/>
    <sheet name="Rider Def" sheetId="16" state="hidden" r:id="rId75"/>
  </sheets>
  <externalReferences>
    <externalReference r:id="rId76"/>
    <externalReference r:id="rId77"/>
  </externalReferences>
  <definedNames>
    <definedName name="_xlnm.Print_Area" localSheetId="53">'April 2024   '!$A$1:$P$67</definedName>
    <definedName name="_xlnm.Print_Area" localSheetId="32">'April 2025   '!$A$1:$P$67</definedName>
    <definedName name="_xlnm.Print_Area" localSheetId="6">'April 2026'!$A$1:$P$67</definedName>
    <definedName name="_xlnm.Print_Area" localSheetId="4">'April 2026 Base Case'!$A$1:$P$66</definedName>
    <definedName name="_xlnm.Print_Area" localSheetId="45">'August 2024'!$A$1:$P$67</definedName>
    <definedName name="_xlnm.Print_Area" localSheetId="24">'August 2025'!$A$1:$P$67</definedName>
    <definedName name="_xlnm.Print_Area" localSheetId="0">'Customer Info'!$A$1:$F$33</definedName>
    <definedName name="_xlnm.Print_Area" localSheetId="61">'December 2023'!$A$1:$P$67</definedName>
    <definedName name="_xlnm.Print_Area" localSheetId="37">'December 2024'!$A$1:$P$68</definedName>
    <definedName name="_xlnm.Print_Area" localSheetId="16">'December 2025'!$A$1:$P$67</definedName>
    <definedName name="_xlnm.Print_Area" localSheetId="57">'February 2024 '!$A$1:$P$67</definedName>
    <definedName name="_xlnm.Print_Area" localSheetId="35">'February 2025 '!$A$1:$P$67</definedName>
    <definedName name="_xlnm.Print_Area" localSheetId="10">'February 2026'!$A$1:$P$67</definedName>
    <definedName name="_xlnm.Print_Area" localSheetId="59">'January 2024'!$A$1:$P$67</definedName>
    <definedName name="_xlnm.Print_Area" localSheetId="14">'January 2025'!$A$1:$P$68</definedName>
    <definedName name="_xlnm.Print_Area" localSheetId="12">'January 2026'!$A$1:$P$67</definedName>
    <definedName name="_xlnm.Print_Area" localSheetId="69">'July 2023  '!$A$1:$P$67</definedName>
    <definedName name="_xlnm.Print_Area" localSheetId="47">'July 2024  '!$A$1:$P$67</definedName>
    <definedName name="_xlnm.Print_Area" localSheetId="26">'July 2025'!$A$1:$P$67</definedName>
    <definedName name="_xlnm.Print_Area" localSheetId="71">'June 2023 '!$A$1:$P$67</definedName>
    <definedName name="_xlnm.Print_Area" localSheetId="49">'June 2024 '!$A$1:$P$67</definedName>
    <definedName name="_xlnm.Print_Area" localSheetId="28">'June 2025'!$A$1:$P$67</definedName>
    <definedName name="_xlnm.Print_Area" localSheetId="1">'June 2026'!$A$1:$P$66</definedName>
    <definedName name="_xlnm.Print_Area" localSheetId="55">'March 2024  '!$A$1:$P$67</definedName>
    <definedName name="_xlnm.Print_Area" localSheetId="33">'March 2025  '!$A$1:$P$67</definedName>
    <definedName name="_xlnm.Print_Area" localSheetId="8">'March 2026'!$A$1:$P$67</definedName>
    <definedName name="_xlnm.Print_Area" localSheetId="51">'May 2024'!$A$1:$P$67</definedName>
    <definedName name="_xlnm.Print_Area" localSheetId="30">'May 2025'!$A$1:$P$67</definedName>
    <definedName name="_xlnm.Print_Area" localSheetId="3">'May 2026'!$A$1:$P$66</definedName>
    <definedName name="_xlnm.Print_Area" localSheetId="63">'November 2023    '!$A$1:$P$67</definedName>
    <definedName name="_xlnm.Print_Area" localSheetId="39">'November 2024'!$A$1:$P$68</definedName>
    <definedName name="_xlnm.Print_Area" localSheetId="18">'November 2025'!$A$1:$P$67</definedName>
    <definedName name="_xlnm.Print_Area" localSheetId="65">'October 2023   '!$A$1:$P$67</definedName>
    <definedName name="_xlnm.Print_Area" localSheetId="41">'October 2024'!$A$1:$P$68</definedName>
    <definedName name="_xlnm.Print_Area" localSheetId="20">'October 2025'!$A$1:$P$67</definedName>
    <definedName name="_xlnm.Print_Area" localSheetId="74">'Rider Def'!$A$1:$A$39</definedName>
    <definedName name="_xlnm.Print_Area" localSheetId="67">'September 2023  '!$A$1:$P$67</definedName>
    <definedName name="_xlnm.Print_Area" localSheetId="43">'September 2024 '!$A$1:$P$68</definedName>
    <definedName name="_xlnm.Print_Area" localSheetId="22">'September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76" l="1"/>
  <c r="D51" i="76" s="1"/>
  <c r="N51" i="76" s="1"/>
  <c r="O51" i="76" s="1"/>
  <c r="G40" i="76"/>
  <c r="G39" i="76"/>
  <c r="J39" i="76" s="1"/>
  <c r="G38" i="76"/>
  <c r="J38" i="76" s="1"/>
  <c r="D44" i="77"/>
  <c r="D43" i="77"/>
  <c r="P54" i="76"/>
  <c r="I54" i="76"/>
  <c r="J54" i="76" s="1"/>
  <c r="N54" i="76" s="1"/>
  <c r="O54" i="76" s="1"/>
  <c r="P53" i="76"/>
  <c r="J53" i="76"/>
  <c r="N53" i="76" s="1"/>
  <c r="O53" i="76" s="1"/>
  <c r="I53" i="76"/>
  <c r="D53" i="76"/>
  <c r="P52" i="76"/>
  <c r="I52" i="76"/>
  <c r="J52" i="76" s="1"/>
  <c r="N52" i="76" s="1"/>
  <c r="O52" i="76" s="1"/>
  <c r="P51" i="76"/>
  <c r="I51" i="76"/>
  <c r="J51" i="76" s="1"/>
  <c r="P50" i="76"/>
  <c r="G50" i="76"/>
  <c r="J50" i="76" s="1"/>
  <c r="P49" i="76"/>
  <c r="I49" i="76"/>
  <c r="N49" i="76" s="1"/>
  <c r="O49" i="76" s="1"/>
  <c r="P48" i="76"/>
  <c r="I48" i="76"/>
  <c r="S48" i="76" s="1"/>
  <c r="P47" i="76"/>
  <c r="O47" i="76"/>
  <c r="T47" i="76" s="1"/>
  <c r="I47" i="76"/>
  <c r="J47" i="76" s="1"/>
  <c r="P46" i="76"/>
  <c r="I46" i="76"/>
  <c r="N46" i="76" s="1"/>
  <c r="O46" i="76" s="1"/>
  <c r="T46" i="76" s="1"/>
  <c r="P45" i="76"/>
  <c r="I45" i="76"/>
  <c r="J45" i="76" s="1"/>
  <c r="P44" i="76"/>
  <c r="I44" i="76"/>
  <c r="J44" i="76" s="1"/>
  <c r="P43" i="76"/>
  <c r="I43" i="76"/>
  <c r="J43" i="76" s="1"/>
  <c r="P42" i="76"/>
  <c r="I42" i="76"/>
  <c r="J42" i="76" s="1"/>
  <c r="P41" i="76"/>
  <c r="H41" i="76"/>
  <c r="J41" i="76" s="1"/>
  <c r="P40" i="76"/>
  <c r="J40" i="76"/>
  <c r="P39" i="76"/>
  <c r="P38" i="76"/>
  <c r="S37" i="76"/>
  <c r="P37" i="76"/>
  <c r="J37" i="76"/>
  <c r="N37" i="76" s="1"/>
  <c r="O37" i="76" s="1"/>
  <c r="I37" i="76"/>
  <c r="P36" i="76"/>
  <c r="I36" i="76"/>
  <c r="J36" i="76" s="1"/>
  <c r="N36" i="76" s="1"/>
  <c r="O36" i="76" s="1"/>
  <c r="T36" i="76" s="1"/>
  <c r="P35" i="76"/>
  <c r="J35" i="76"/>
  <c r="I35" i="76"/>
  <c r="P34" i="76"/>
  <c r="I34" i="76"/>
  <c r="J34" i="76" s="1"/>
  <c r="P33" i="76"/>
  <c r="I33" i="76"/>
  <c r="J33" i="76" s="1"/>
  <c r="P32" i="76"/>
  <c r="I32" i="76"/>
  <c r="J32" i="76" s="1"/>
  <c r="P31" i="76"/>
  <c r="J31" i="76"/>
  <c r="I31" i="76"/>
  <c r="J26" i="76"/>
  <c r="N25" i="76"/>
  <c r="J25" i="76"/>
  <c r="AG15" i="76"/>
  <c r="AF15" i="76"/>
  <c r="AE15" i="76"/>
  <c r="AD15" i="76"/>
  <c r="AC15" i="76"/>
  <c r="AB15" i="76"/>
  <c r="AA15" i="76"/>
  <c r="Z15" i="76"/>
  <c r="Y15" i="76"/>
  <c r="X15" i="76"/>
  <c r="W15" i="76"/>
  <c r="V15" i="76"/>
  <c r="AG14" i="76"/>
  <c r="AF14" i="76"/>
  <c r="AE14" i="76"/>
  <c r="AD14" i="76"/>
  <c r="AC14" i="76"/>
  <c r="AB14" i="76"/>
  <c r="AA14" i="76"/>
  <c r="Z14" i="76"/>
  <c r="Y14" i="76"/>
  <c r="X14" i="76"/>
  <c r="W14" i="76"/>
  <c r="V14" i="76"/>
  <c r="AG13" i="76"/>
  <c r="AF13" i="76"/>
  <c r="AE13" i="76"/>
  <c r="AD13" i="76"/>
  <c r="AC13" i="76"/>
  <c r="AB13" i="76"/>
  <c r="AA13" i="76"/>
  <c r="Z13" i="76"/>
  <c r="Y13" i="76"/>
  <c r="X13" i="76"/>
  <c r="W13" i="76"/>
  <c r="V13" i="76"/>
  <c r="B11" i="76"/>
  <c r="C10" i="76"/>
  <c r="C9" i="76"/>
  <c r="A6" i="76"/>
  <c r="D17" i="75"/>
  <c r="P54" i="75"/>
  <c r="I54" i="75"/>
  <c r="J54" i="75" s="1"/>
  <c r="N54" i="75" s="1"/>
  <c r="O54" i="75" s="1"/>
  <c r="P53" i="75"/>
  <c r="N53" i="75"/>
  <c r="O53" i="75" s="1"/>
  <c r="J53" i="75"/>
  <c r="I53" i="75"/>
  <c r="D53" i="75"/>
  <c r="P52" i="75"/>
  <c r="I52" i="75"/>
  <c r="J52" i="75" s="1"/>
  <c r="N52" i="75" s="1"/>
  <c r="O52" i="75" s="1"/>
  <c r="P51" i="75"/>
  <c r="I51" i="75"/>
  <c r="J51" i="75" s="1"/>
  <c r="P50" i="75"/>
  <c r="G50" i="75"/>
  <c r="J50" i="75" s="1"/>
  <c r="P49" i="75"/>
  <c r="N49" i="75"/>
  <c r="O49" i="75" s="1"/>
  <c r="J49" i="75"/>
  <c r="I49" i="75"/>
  <c r="P48" i="75"/>
  <c r="J48" i="75"/>
  <c r="I48" i="75"/>
  <c r="S48" i="75" s="1"/>
  <c r="P47" i="75"/>
  <c r="O47" i="75"/>
  <c r="T47" i="75" s="1"/>
  <c r="I47" i="75"/>
  <c r="J47" i="75" s="1"/>
  <c r="P46" i="75"/>
  <c r="I46" i="75"/>
  <c r="J46" i="75" s="1"/>
  <c r="P45" i="75"/>
  <c r="I45" i="75"/>
  <c r="S45" i="75" s="1"/>
  <c r="P44" i="75"/>
  <c r="I44" i="75"/>
  <c r="S44" i="75" s="1"/>
  <c r="P43" i="75"/>
  <c r="I43" i="75"/>
  <c r="J43" i="75" s="1"/>
  <c r="P42" i="75"/>
  <c r="I42" i="75"/>
  <c r="J42" i="75" s="1"/>
  <c r="P41" i="75"/>
  <c r="H41" i="75"/>
  <c r="J41" i="75" s="1"/>
  <c r="P40" i="75"/>
  <c r="J40" i="75"/>
  <c r="P39" i="75"/>
  <c r="G39" i="75"/>
  <c r="J39" i="75" s="1"/>
  <c r="P38" i="75"/>
  <c r="J38" i="75"/>
  <c r="G38" i="75"/>
  <c r="P37" i="75"/>
  <c r="I37" i="75"/>
  <c r="J37" i="75" s="1"/>
  <c r="N37" i="75" s="1"/>
  <c r="O37" i="75" s="1"/>
  <c r="P36" i="75"/>
  <c r="J36" i="75"/>
  <c r="N36" i="75" s="1"/>
  <c r="O36" i="75" s="1"/>
  <c r="T36" i="75" s="1"/>
  <c r="I36" i="75"/>
  <c r="P35" i="75"/>
  <c r="I35" i="75"/>
  <c r="J35" i="75" s="1"/>
  <c r="P34" i="75"/>
  <c r="I34" i="75"/>
  <c r="J34" i="75" s="1"/>
  <c r="P33" i="75"/>
  <c r="I33" i="75"/>
  <c r="J33" i="75" s="1"/>
  <c r="P32" i="75"/>
  <c r="I32" i="75"/>
  <c r="J32" i="75" s="1"/>
  <c r="P31" i="75"/>
  <c r="I31" i="75"/>
  <c r="J31" i="75" s="1"/>
  <c r="J26" i="75"/>
  <c r="N25" i="75"/>
  <c r="O25" i="75" s="1"/>
  <c r="J25" i="75"/>
  <c r="AG15" i="75"/>
  <c r="AF15" i="75"/>
  <c r="AE15" i="75"/>
  <c r="AD15" i="75"/>
  <c r="AC15" i="75"/>
  <c r="AB15" i="75"/>
  <c r="AA15" i="75"/>
  <c r="Z15" i="75"/>
  <c r="Y15" i="75"/>
  <c r="X15" i="75"/>
  <c r="W15" i="75"/>
  <c r="V15" i="75"/>
  <c r="AG14" i="75"/>
  <c r="AF14" i="75"/>
  <c r="AE14" i="75"/>
  <c r="AD14" i="75"/>
  <c r="AC14" i="75"/>
  <c r="AB14" i="75"/>
  <c r="AA14" i="75"/>
  <c r="Z14" i="75"/>
  <c r="Y14" i="75"/>
  <c r="X14" i="75"/>
  <c r="W14" i="75"/>
  <c r="V14" i="75"/>
  <c r="AG13" i="75"/>
  <c r="AF13" i="75"/>
  <c r="AE13" i="75"/>
  <c r="AD13" i="75"/>
  <c r="AC13" i="75"/>
  <c r="AB13" i="75"/>
  <c r="AA13" i="75"/>
  <c r="Z13" i="75"/>
  <c r="Y13" i="75"/>
  <c r="X13" i="75"/>
  <c r="W13" i="75"/>
  <c r="V13" i="75"/>
  <c r="B11" i="75"/>
  <c r="C10" i="75"/>
  <c r="C9" i="75"/>
  <c r="A6" i="75"/>
  <c r="P49" i="72"/>
  <c r="P45" i="72"/>
  <c r="P51" i="72"/>
  <c r="D41" i="76" l="1"/>
  <c r="M41" i="76" s="1"/>
  <c r="D42" i="76"/>
  <c r="N42" i="76" s="1"/>
  <c r="O42" i="76" s="1"/>
  <c r="T42" i="76" s="1"/>
  <c r="D32" i="76"/>
  <c r="N32" i="76" s="1"/>
  <c r="O32" i="76" s="1"/>
  <c r="T32" i="76" s="1"/>
  <c r="D26" i="76"/>
  <c r="N26" i="76" s="1"/>
  <c r="O26" i="76" s="1"/>
  <c r="T26" i="76" s="1"/>
  <c r="T27" i="76" s="1"/>
  <c r="R45" i="76" s="1"/>
  <c r="T45" i="76" s="1"/>
  <c r="D50" i="76"/>
  <c r="L50" i="76" s="1"/>
  <c r="O50" i="76" s="1"/>
  <c r="T50" i="76" s="1"/>
  <c r="D40" i="76"/>
  <c r="L40" i="76" s="1"/>
  <c r="O40" i="76" s="1"/>
  <c r="T40" i="76" s="1"/>
  <c r="D33" i="76"/>
  <c r="N33" i="76" s="1"/>
  <c r="O33" i="76" s="1"/>
  <c r="T33" i="76" s="1"/>
  <c r="D31" i="76"/>
  <c r="N31" i="76" s="1"/>
  <c r="O31" i="76" s="1"/>
  <c r="J46" i="76"/>
  <c r="S45" i="76"/>
  <c r="J48" i="76"/>
  <c r="S44" i="76"/>
  <c r="J49" i="76"/>
  <c r="M56" i="76"/>
  <c r="M58" i="76" s="1"/>
  <c r="O41" i="76"/>
  <c r="T41" i="76" s="1"/>
  <c r="D39" i="76"/>
  <c r="L39" i="76" s="1"/>
  <c r="O39" i="76" s="1"/>
  <c r="T39" i="76" s="1"/>
  <c r="D38" i="76"/>
  <c r="L38" i="76" s="1"/>
  <c r="D47" i="76"/>
  <c r="D35" i="76"/>
  <c r="N35" i="76" s="1"/>
  <c r="O35" i="76" s="1"/>
  <c r="T35" i="76" s="1"/>
  <c r="D43" i="76"/>
  <c r="N43" i="76" s="1"/>
  <c r="O43" i="76" s="1"/>
  <c r="T43" i="76" s="1"/>
  <c r="O25" i="76"/>
  <c r="D34" i="76"/>
  <c r="N34" i="76" s="1"/>
  <c r="O34" i="76" s="1"/>
  <c r="T34" i="76" s="1"/>
  <c r="O61" i="75"/>
  <c r="D43" i="75"/>
  <c r="N43" i="75" s="1"/>
  <c r="O43" i="75" s="1"/>
  <c r="T43" i="75" s="1"/>
  <c r="D34" i="75"/>
  <c r="N34" i="75" s="1"/>
  <c r="O34" i="75" s="1"/>
  <c r="T34" i="75" s="1"/>
  <c r="D51" i="75"/>
  <c r="N51" i="75" s="1"/>
  <c r="O51" i="75" s="1"/>
  <c r="N46" i="75"/>
  <c r="O46" i="75" s="1"/>
  <c r="T46" i="75" s="1"/>
  <c r="D50" i="75"/>
  <c r="L50" i="75" s="1"/>
  <c r="O50" i="75" s="1"/>
  <c r="T50" i="75" s="1"/>
  <c r="J45" i="75"/>
  <c r="D26" i="75"/>
  <c r="N26" i="75" s="1"/>
  <c r="D31" i="75"/>
  <c r="N31" i="75" s="1"/>
  <c r="S37" i="75"/>
  <c r="D40" i="75"/>
  <c r="L40" i="75" s="1"/>
  <c r="O40" i="75" s="1"/>
  <c r="T40" i="75" s="1"/>
  <c r="J44" i="75"/>
  <c r="D33" i="75"/>
  <c r="N33" i="75" s="1"/>
  <c r="O33" i="75" s="1"/>
  <c r="T33" i="75" s="1"/>
  <c r="D39" i="75"/>
  <c r="L39" i="75" s="1"/>
  <c r="O39" i="75" s="1"/>
  <c r="T39" i="75" s="1"/>
  <c r="D35" i="75"/>
  <c r="N35" i="75" s="1"/>
  <c r="O35" i="75" s="1"/>
  <c r="T35" i="75" s="1"/>
  <c r="D42" i="75"/>
  <c r="N42" i="75" s="1"/>
  <c r="O42" i="75" s="1"/>
  <c r="T42" i="75" s="1"/>
  <c r="D32" i="75"/>
  <c r="N32" i="75" s="1"/>
  <c r="O32" i="75" s="1"/>
  <c r="T32" i="75" s="1"/>
  <c r="D38" i="75"/>
  <c r="L38" i="75" s="1"/>
  <c r="D41" i="75"/>
  <c r="M41" i="75" s="1"/>
  <c r="D47" i="75"/>
  <c r="I49" i="72"/>
  <c r="N49" i="72" s="1"/>
  <c r="O49" i="72" s="1"/>
  <c r="I45" i="72"/>
  <c r="S45" i="72" s="1"/>
  <c r="I51" i="72"/>
  <c r="J51" i="72" s="1"/>
  <c r="D49" i="73"/>
  <c r="D48" i="73"/>
  <c r="P54" i="72"/>
  <c r="I54" i="72"/>
  <c r="J54" i="72" s="1"/>
  <c r="N54" i="72" s="1"/>
  <c r="O54" i="72" s="1"/>
  <c r="P53" i="72"/>
  <c r="I53" i="72"/>
  <c r="J53" i="72" s="1"/>
  <c r="N53" i="72" s="1"/>
  <c r="O53" i="72" s="1"/>
  <c r="D53" i="72"/>
  <c r="P52" i="72"/>
  <c r="I52" i="72"/>
  <c r="J52" i="72" s="1"/>
  <c r="N52" i="72" s="1"/>
  <c r="O52" i="72" s="1"/>
  <c r="P50" i="72"/>
  <c r="G50" i="72"/>
  <c r="J50" i="72" s="1"/>
  <c r="P48" i="72"/>
  <c r="I48" i="72"/>
  <c r="J48" i="72" s="1"/>
  <c r="T47" i="72"/>
  <c r="P47" i="72"/>
  <c r="O47" i="72"/>
  <c r="I47" i="72"/>
  <c r="J47" i="72" s="1"/>
  <c r="P46" i="72"/>
  <c r="I46" i="72"/>
  <c r="J46" i="72" s="1"/>
  <c r="J45" i="72"/>
  <c r="P44" i="72"/>
  <c r="I44" i="72"/>
  <c r="J44" i="72" s="1"/>
  <c r="P43" i="72"/>
  <c r="I43" i="72"/>
  <c r="J43" i="72" s="1"/>
  <c r="P42" i="72"/>
  <c r="I42" i="72"/>
  <c r="J42" i="72" s="1"/>
  <c r="P41" i="72"/>
  <c r="H41" i="72"/>
  <c r="J41" i="72" s="1"/>
  <c r="P40" i="72"/>
  <c r="J40" i="72"/>
  <c r="P39" i="72"/>
  <c r="G39" i="72"/>
  <c r="J39" i="72" s="1"/>
  <c r="P38" i="72"/>
  <c r="G38" i="72"/>
  <c r="J38" i="72" s="1"/>
  <c r="P37" i="72"/>
  <c r="I37" i="72"/>
  <c r="S37" i="72" s="1"/>
  <c r="P36" i="72"/>
  <c r="I36" i="72"/>
  <c r="J36" i="72" s="1"/>
  <c r="N36" i="72" s="1"/>
  <c r="O36" i="72" s="1"/>
  <c r="T36" i="72" s="1"/>
  <c r="P35" i="72"/>
  <c r="I35" i="72"/>
  <c r="J35" i="72" s="1"/>
  <c r="P34" i="72"/>
  <c r="I34" i="72"/>
  <c r="J34" i="72" s="1"/>
  <c r="P33" i="72"/>
  <c r="I33" i="72"/>
  <c r="J33" i="72" s="1"/>
  <c r="P32" i="72"/>
  <c r="I32" i="72"/>
  <c r="J32" i="72" s="1"/>
  <c r="P31" i="72"/>
  <c r="I31" i="72"/>
  <c r="J31" i="72" s="1"/>
  <c r="J26" i="72"/>
  <c r="N25" i="72"/>
  <c r="O25" i="72" s="1"/>
  <c r="J25" i="72"/>
  <c r="D17" i="72"/>
  <c r="D42" i="72" s="1"/>
  <c r="AG15" i="72"/>
  <c r="AF15" i="72"/>
  <c r="AE15" i="72"/>
  <c r="AD15" i="72"/>
  <c r="AC15" i="72"/>
  <c r="AB15" i="72"/>
  <c r="AA15" i="72"/>
  <c r="Z15" i="72"/>
  <c r="Y15" i="72"/>
  <c r="X15" i="72"/>
  <c r="W15" i="72"/>
  <c r="V15" i="72"/>
  <c r="AG14" i="72"/>
  <c r="AF14" i="72"/>
  <c r="AE14" i="72"/>
  <c r="AD14" i="72"/>
  <c r="AC14" i="72"/>
  <c r="AB14" i="72"/>
  <c r="AA14" i="72"/>
  <c r="Z14" i="72"/>
  <c r="Y14" i="72"/>
  <c r="X14" i="72"/>
  <c r="W14" i="72"/>
  <c r="V14" i="72"/>
  <c r="AG13" i="72"/>
  <c r="AF13" i="72"/>
  <c r="AE13" i="72"/>
  <c r="AD13" i="72"/>
  <c r="AC13" i="72"/>
  <c r="AB13" i="72"/>
  <c r="AA13" i="72"/>
  <c r="Z13" i="72"/>
  <c r="Y13" i="72"/>
  <c r="X13" i="72"/>
  <c r="W13" i="72"/>
  <c r="V13" i="72"/>
  <c r="B11" i="72"/>
  <c r="C10" i="72"/>
  <c r="C9" i="72"/>
  <c r="A6" i="72"/>
  <c r="R44" i="76" l="1"/>
  <c r="T44" i="76" s="1"/>
  <c r="R37" i="76"/>
  <c r="T37" i="76" s="1"/>
  <c r="R48" i="76"/>
  <c r="T48" i="76" s="1"/>
  <c r="N27" i="76"/>
  <c r="T31" i="76"/>
  <c r="O27" i="76"/>
  <c r="O61" i="76"/>
  <c r="L56" i="76"/>
  <c r="L58" i="76" s="1"/>
  <c r="O66" i="76" s="1"/>
  <c r="O38" i="76"/>
  <c r="T38" i="76" s="1"/>
  <c r="O26" i="75"/>
  <c r="N27" i="75"/>
  <c r="O31" i="75"/>
  <c r="O38" i="75"/>
  <c r="T38" i="75" s="1"/>
  <c r="L56" i="75"/>
  <c r="L58" i="75" s="1"/>
  <c r="O66" i="75" s="1"/>
  <c r="M56" i="75"/>
  <c r="M58" i="75" s="1"/>
  <c r="O41" i="75"/>
  <c r="T41" i="75" s="1"/>
  <c r="J37" i="72"/>
  <c r="N37" i="72" s="1"/>
  <c r="O37" i="72" s="1"/>
  <c r="N46" i="72"/>
  <c r="O46" i="72" s="1"/>
  <c r="T46" i="72" s="1"/>
  <c r="D26" i="72"/>
  <c r="N26" i="72" s="1"/>
  <c r="O26" i="72" s="1"/>
  <c r="T26" i="72" s="1"/>
  <c r="T27" i="72" s="1"/>
  <c r="R37" i="72" s="1"/>
  <c r="T37" i="72" s="1"/>
  <c r="D33" i="72"/>
  <c r="N33" i="72" s="1"/>
  <c r="O33" i="72" s="1"/>
  <c r="T33" i="72" s="1"/>
  <c r="D50" i="72"/>
  <c r="L50" i="72" s="1"/>
  <c r="O50" i="72" s="1"/>
  <c r="T50" i="72" s="1"/>
  <c r="S48" i="72"/>
  <c r="N42" i="72"/>
  <c r="O42" i="72" s="1"/>
  <c r="T42" i="72" s="1"/>
  <c r="D34" i="72"/>
  <c r="N34" i="72" s="1"/>
  <c r="O34" i="72" s="1"/>
  <c r="T34" i="72" s="1"/>
  <c r="D41" i="72"/>
  <c r="M41" i="72" s="1"/>
  <c r="D51" i="72"/>
  <c r="N51" i="72" s="1"/>
  <c r="O51" i="72" s="1"/>
  <c r="O61" i="72"/>
  <c r="D32" i="72"/>
  <c r="N32" i="72" s="1"/>
  <c r="O32" i="72" s="1"/>
  <c r="T32" i="72" s="1"/>
  <c r="D31" i="72"/>
  <c r="N31" i="72" s="1"/>
  <c r="D40" i="72"/>
  <c r="L40" i="72" s="1"/>
  <c r="O40" i="72" s="1"/>
  <c r="T40" i="72" s="1"/>
  <c r="D39" i="72"/>
  <c r="L39" i="72" s="1"/>
  <c r="O39" i="72" s="1"/>
  <c r="T39" i="72" s="1"/>
  <c r="S44" i="72"/>
  <c r="D38" i="72"/>
  <c r="L38" i="72" s="1"/>
  <c r="D47" i="72"/>
  <c r="J49" i="72"/>
  <c r="D43" i="72"/>
  <c r="N43" i="72" s="1"/>
  <c r="O43" i="72" s="1"/>
  <c r="T43" i="72" s="1"/>
  <c r="D35" i="72"/>
  <c r="N35" i="72" s="1"/>
  <c r="O35" i="72" s="1"/>
  <c r="T35" i="72" s="1"/>
  <c r="P42" i="7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D45" i="76" l="1"/>
  <c r="N45" i="76" s="1"/>
  <c r="O45" i="76" s="1"/>
  <c r="D48" i="76"/>
  <c r="N48" i="76" s="1"/>
  <c r="O48" i="76" s="1"/>
  <c r="D44" i="76"/>
  <c r="N44" i="76" s="1"/>
  <c r="D37" i="76"/>
  <c r="T56" i="76"/>
  <c r="T58" i="76" s="1"/>
  <c r="R48" i="72"/>
  <c r="T48" i="72" s="1"/>
  <c r="R45" i="72"/>
  <c r="T45" i="72" s="1"/>
  <c r="T31" i="75"/>
  <c r="D44" i="75"/>
  <c r="N44" i="75" s="1"/>
  <c r="D48" i="75"/>
  <c r="N48" i="75" s="1"/>
  <c r="O48" i="75" s="1"/>
  <c r="D45" i="75"/>
  <c r="N45" i="75" s="1"/>
  <c r="O45" i="75" s="1"/>
  <c r="T26" i="75"/>
  <c r="T27" i="75" s="1"/>
  <c r="O27" i="75"/>
  <c r="N27" i="72"/>
  <c r="D45" i="72" s="1"/>
  <c r="N45" i="72" s="1"/>
  <c r="O45" i="72" s="1"/>
  <c r="O27" i="72"/>
  <c r="D37" i="72" s="1"/>
  <c r="R44" i="72"/>
  <c r="T44" i="72" s="1"/>
  <c r="O31" i="72"/>
  <c r="O38" i="72"/>
  <c r="T38" i="72" s="1"/>
  <c r="L56" i="72"/>
  <c r="L58" i="72" s="1"/>
  <c r="O66" i="72" s="1"/>
  <c r="M56" i="72"/>
  <c r="M58" i="72" s="1"/>
  <c r="O41" i="72"/>
  <c r="T41" i="72" s="1"/>
  <c r="D44" i="72"/>
  <c r="N44" i="72" s="1"/>
  <c r="O44" i="72" s="1"/>
  <c r="S49" i="7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S44" i="25" s="1"/>
  <c r="P43" i="25"/>
  <c r="I43" i="25"/>
  <c r="J43" i="25" s="1"/>
  <c r="P42" i="25"/>
  <c r="H42" i="25"/>
  <c r="J42" i="25" s="1"/>
  <c r="P41" i="25"/>
  <c r="I41" i="25"/>
  <c r="J41" i="25" s="1"/>
  <c r="P40" i="25"/>
  <c r="G40" i="25"/>
  <c r="J40" i="25" s="1"/>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I34" i="2"/>
  <c r="J34" i="2"/>
  <c r="P33" i="2"/>
  <c r="J33" i="2"/>
  <c r="I33" i="2"/>
  <c r="P32" i="2"/>
  <c r="J32" i="2"/>
  <c r="I32" i="2"/>
  <c r="P31" i="2"/>
  <c r="I31" i="2"/>
  <c r="J31" i="2"/>
  <c r="J26" i="2"/>
  <c r="N25" i="2"/>
  <c r="O25" i="2"/>
  <c r="J25"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D41" i="25"/>
  <c r="S45" i="43"/>
  <c r="J46" i="43"/>
  <c r="J47" i="43"/>
  <c r="S37" i="43"/>
  <c r="N50" i="43"/>
  <c r="O50" i="43"/>
  <c r="J49" i="43"/>
  <c r="O25" i="43"/>
  <c r="J37" i="25"/>
  <c r="N37" i="25" s="1"/>
  <c r="O37" i="25" s="1"/>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S48" i="36"/>
  <c r="J48" i="36"/>
  <c r="J49" i="34"/>
  <c r="O25" i="38"/>
  <c r="J49" i="41"/>
  <c r="J46" i="32"/>
  <c r="S48" i="38"/>
  <c r="N54" i="32"/>
  <c r="O54" i="32"/>
  <c r="J44" i="41"/>
  <c r="J50" i="38"/>
  <c r="J46" i="41"/>
  <c r="J38" i="24"/>
  <c r="T63" i="76" l="1"/>
  <c r="T65" i="76"/>
  <c r="O44" i="76"/>
  <c r="O56" i="76" s="1"/>
  <c r="O58" i="76" s="1"/>
  <c r="N56" i="76"/>
  <c r="N58" i="76" s="1"/>
  <c r="D31" i="41"/>
  <c r="N31" i="41" s="1"/>
  <c r="O31" i="41" s="1"/>
  <c r="D48" i="72"/>
  <c r="N48" i="72" s="1"/>
  <c r="O48" i="72" s="1"/>
  <c r="D37" i="75"/>
  <c r="O44" i="75"/>
  <c r="O56" i="75" s="1"/>
  <c r="O58" i="75" s="1"/>
  <c r="N56" i="75"/>
  <c r="N58" i="75" s="1"/>
  <c r="R45" i="75"/>
  <c r="T45" i="75" s="1"/>
  <c r="R37" i="75"/>
  <c r="T37" i="75" s="1"/>
  <c r="R44" i="75"/>
  <c r="T44" i="75" s="1"/>
  <c r="R48" i="75"/>
  <c r="T48" i="75" s="1"/>
  <c r="D42" i="2"/>
  <c r="M42" i="2" s="1"/>
  <c r="O42" i="2" s="1"/>
  <c r="T42" i="2" s="1"/>
  <c r="D34" i="2"/>
  <c r="N34" i="2" s="1"/>
  <c r="O34" i="2" s="1"/>
  <c r="T34" i="2" s="1"/>
  <c r="O62" i="23"/>
  <c r="N56" i="72"/>
  <c r="N58" i="72" s="1"/>
  <c r="O56" i="72"/>
  <c r="O58" i="72" s="1"/>
  <c r="T31" i="72"/>
  <c r="T56" i="72" s="1"/>
  <c r="T58" i="72" s="1"/>
  <c r="S45" i="25"/>
  <c r="D43" i="4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O63" i="76" l="1"/>
  <c r="F22" i="1" s="1"/>
  <c r="O65" i="76"/>
  <c r="O63" i="75"/>
  <c r="F21" i="1" s="1"/>
  <c r="O65" i="75"/>
  <c r="T56" i="75"/>
  <c r="T58" i="75" s="1"/>
  <c r="T63" i="72"/>
  <c r="T65" i="72"/>
  <c r="O63" i="72"/>
  <c r="F20" i="1" s="1"/>
  <c r="O65" i="72"/>
  <c r="L58" i="9"/>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T63" i="75" l="1"/>
  <c r="T65" i="75"/>
  <c r="O57" i="17"/>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59" i="17" l="1"/>
  <c r="O66" i="62"/>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D37" i="52"/>
  <c r="T57" i="2"/>
  <c r="T59" i="2" s="1"/>
  <c r="O45" i="52"/>
  <c r="O57" i="52" s="1"/>
  <c r="O59" i="52" s="1"/>
  <c r="N57" i="52"/>
  <c r="N59" i="52" s="1"/>
  <c r="R45" i="52"/>
  <c r="T45" i="52" s="1"/>
  <c r="R46" i="52"/>
  <c r="T46" i="52" s="1"/>
  <c r="R49" i="52"/>
  <c r="T49" i="52" s="1"/>
  <c r="R37" i="52"/>
  <c r="T37" i="52" s="1"/>
  <c r="O66" i="2" l="1"/>
  <c r="T57" i="25"/>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F23" i="1" s="1"/>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<sst xmlns="http://schemas.openxmlformats.org/spreadsheetml/2006/main" count="10113" uniqueCount="230">
  <si>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</si>
  <si>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</si>
  <si>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</si>
  <si>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</si>
  <si>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</si>
  <si>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</si>
  <si>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</si>
  <si>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</si>
  <si>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</si>
  <si>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</si>
  <si>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</si>
  <si>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</si>
  <si>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</si>
  <si>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</si>
  <si>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</si>
  <si>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</si>
  <si>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</si>
  <si>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</si>
  <si>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</si>
  <si>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</si>
  <si>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</si>
  <si>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</si>
  <si>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</si>
  <si>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</si>
  <si>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</si>
  <si>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</si>
  <si>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</si>
  <si>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</si>
  <si>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</si>
  <si>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</si>
  <si>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</si>
  <si>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</si>
  <si>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</si>
  <si>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</si>
  <si>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</si>
  <si>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</si>
  <si>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</si>
  <si>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</si>
  <si>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</si>
  <si>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</si>
  <si>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</si>
  <si>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</si>
  <si>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</si>
  <si>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</si>
  <si>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</si>
  <si>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</si>
  <si>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</si>
  <si>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</si>
  <si>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</si>
  <si>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</si>
  <si>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</si>
  <si>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</si>
  <si>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</si>
  <si>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</si>
  <si>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</si>
  <si>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</si>
  <si>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</si>
  <si>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</si>
  <si>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</si>
  <si>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</si>
  <si>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</si>
  <si>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</si>
  <si>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</si>
  <si>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</si>
  <si>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</si>
  <si>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</si>
  <si>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</si>
  <si>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</si>
  <si>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</si>
  <si>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</si>
  <si>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</si>
  <si>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</si>
  <si>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</si>
  <si>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</si>
  <si>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</si>
  <si>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</si>
  <si>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</si>
  <si>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</si>
  <si>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</si>
  <si>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</si>
  <si>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</si>
  <si>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</si>
  <si>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</si>
  <si>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</si>
  <si>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</si>
  <si>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</si>
  <si>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</si>
  <si>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</si>
  <si>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</si>
  <si>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</si>
  <si>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</si>
  <si>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</si>
  <si>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</si>
  <si>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</si>
  <si>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</si>
  <si>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</si>
  <si>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</si>
  <si>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</si>
  <si>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</si>
  <si>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</si>
  <si>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</si>
  <si>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</si>
  <si>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</si>
  <si>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</si>
  <si>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</si>
  <si>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</si>
  <si>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</si>
  <si>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</si>
  <si>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</si>
  <si>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</si>
  <si>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</si>
  <si>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</si>
  <si>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</si>
  <si>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</si>
  <si>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</si>
  <si>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</si>
  <si>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</si>
  <si>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</si>
  <si>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</si>
  <si>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</si>
  <si>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</si>
  <si>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</si>
  <si>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</si>
  <si>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</si>
  <si>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</si>
  <si>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</si>
  <si>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</si>
  <si>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</si>
  <si>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</si>
  <si>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</si>
  <si>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</si>
  <si>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</si>
  <si>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</si>
  <si>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</si>
  <si>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</si>
  <si>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</si>
  <si>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</si>
  <si>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</si>
  <si>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</si>
  <si>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</si>
  <si>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</si>
  <si>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</si>
  <si>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</si>
  <si>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</si>
  <si>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</si>
  <si>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</si>
  <si>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</si>
  <si>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</si>
  <si>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</si>
  <si>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</si>
  <si>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</si>
  <si>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</si>
  <si>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</si>
  <si>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</si>
  <si>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</si>
  <si>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</si>
  <si>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</si>
  <si>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</si>
  <si>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</si>
  <si>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</si>
  <si>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</si>
  <si>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</si>
  <si>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</si>
  <si>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</si>
  <si>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</si>
  <si>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</si>
  <si>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</si>
  <si>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</si>
  <si>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</si>
  <si>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</si>
  <si>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</si>
  <si>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</si>
  <si>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</si>
  <si>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</si>
  <si>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</si>
  <si>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</si>
  <si>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</si>
  <si>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</si>
  <si>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</si>
  <si>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</si>
  <si>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</si>
  <si>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</si>
  <si>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</si>
  <si>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</si>
  <si>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</si>
  <si>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</si>
  <si>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</si>
  <si>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</si>
  <si>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</si>
  <si>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</si>
  <si>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</si>
  <si>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</si>
  <si>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</si>
  <si>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</si>
  <si>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</si>
  <si>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</si>
  <si>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</si>
  <si>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</si>
  <si>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</si>
  <si>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</si>
  <si>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</si>
  <si>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</si>
  <si>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</si>
  <si>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</si>
  <si>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</si>
  <si>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</si>
  <si>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</si>
  <si>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</si>
  <si>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</si>
  <si>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</si>
  <si>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</si>
  <si>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</si>
  <si>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</si>
  <si>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</si>
  <si>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</si>
  <si>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</si>
  <si>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</si>
  <si>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</si>
  <si>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</si>
  <si>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</si>
  <si>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</si>
  <si>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</si>
  <si>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</si>
  <si>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</si>
  <si>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</si>
  <si>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</si>
  <si>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Percent of Income Payment Plan Rider (kWh)</t>
  </si>
  <si>
    <t>Percent of Income Payment Plan Rider (first 833,000 kWh)</t>
  </si>
  <si>
    <t>Percent of Income Payment Plan Rider (in excess of 833,000 kWh)</t>
  </si>
  <si>
    <t>Revised:  4/10/2026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</si>
</sst>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50">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169" fontId="0" fillId="0" borderId="0" xfId="5" applyNumberFormat="1" applyFont="1" applyFill="1" applyBorder="1" applyAlignment="1">
      <alignment horizontal="center"/>
    </xf>
    <xf numFmtId="169" fontId="0" fillId="0" borderId="3" xfId="5" applyNumberFormat="1" applyFont="1" applyFill="1" applyBorder="1" applyAlignment="1">
      <alignment horizontal="center"/>
    </xf>
    <xf numFmtId="168" fontId="0" fillId="0" borderId="0" xfId="6" applyNumberFormat="1" applyFont="1" applyFill="1" applyBorder="1"/>
    <xf numFmtId="169" fontId="10" fillId="0" borderId="2" xfId="5" applyNumberFormat="1" applyFont="1" applyFill="1" applyBorder="1" applyAlignment="1">
      <alignment horizontal="center"/>
    </xf>
    <xf numFmtId="169" fontId="10" fillId="0" borderId="3" xfId="7" applyNumberFormat="1" applyFill="1" applyBorder="1"/>
    <xf numFmtId="169" fontId="1" fillId="0" borderId="3" xfId="7"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CheckBox" checked="Checked" fmlaLink="E4" lockText="1" noThreeD="1"/>
</file>

<file path=xl/ctrlProps/ctrlProp102.xml><?xml version="1.0" encoding="utf-8"?>
<formControlPr xmlns="http://schemas.microsoft.com/office/spreadsheetml/2009/9/main" objectType="CheckBox" checked="Checked" fmlaLink="E5" lockText="1" noThreeD="1"/>
</file>

<file path=xl/ctrlProps/ctrlProp103.xml><?xml version="1.0" encoding="utf-8"?>
<formControlPr xmlns="http://schemas.microsoft.com/office/spreadsheetml/2009/9/main" objectType="CheckBox" checked="Checked" fmlaLink="E7" lockText="1" noThreeD="1"/>
</file>

<file path=xl/ctrlProps/ctrlProp104.xml><?xml version="1.0" encoding="utf-8"?>
<formControlPr xmlns="http://schemas.microsoft.com/office/spreadsheetml/2009/9/main" objectType="CheckBox" checked="Checked" fmlaLink="E8" lockText="1" noThreeD="1"/>
</file>

<file path=xl/ctrlProps/ctrlProp105.xml><?xml version="1.0" encoding="utf-8"?>
<formControlPr xmlns="http://schemas.microsoft.com/office/spreadsheetml/2009/9/main" objectType="CheckBox" checked="Checked" fmlaLink="E11" lockText="1" noThreeD="1"/>
</file>

<file path=xl/ctrlProps/ctrlProp106.xml><?xml version="1.0" encoding="utf-8"?>
<formControlPr xmlns="http://schemas.microsoft.com/office/spreadsheetml/2009/9/main" objectType="CheckBox" checked="Checked" fmlaLink="E12" lockText="1" noThreeD="1"/>
</file>

<file path=xl/ctrlProps/ctrlProp107.xml><?xml version="1.0" encoding="utf-8"?>
<formControlPr xmlns="http://schemas.microsoft.com/office/spreadsheetml/2009/9/main" objectType="CheckBox" checked="Checked" fmlaLink="E13" lockText="1" noThreeD="1"/>
</file>

<file path=xl/ctrlProps/ctrlProp108.xml><?xml version="1.0" encoding="utf-8"?>
<formControlPr xmlns="http://schemas.microsoft.com/office/spreadsheetml/2009/9/main" objectType="CheckBox" checked="Checked" fmlaLink="E14" lockText="1" noThreeD="1"/>
</file>

<file path=xl/ctrlProps/ctrlProp109.xml><?xml version="1.0" encoding="utf-8"?>
<formControlPr xmlns="http://schemas.microsoft.com/office/spreadsheetml/2009/9/main" objectType="CheckBox" checked="Checked" fmlaLink="E15" lockText="1" noThreeD="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E16" lockText="1" noThreeD="1"/>
</file>

<file path=xl/ctrlProps/ctrlProp111.xml><?xml version="1.0" encoding="utf-8"?>
<formControlPr xmlns="http://schemas.microsoft.com/office/spreadsheetml/2009/9/main" objectType="CheckBox" checked="Checked" fmlaLink="E17" lockText="1" noThreeD="1"/>
</file>

<file path=xl/ctrlProps/ctrlProp112.xml><?xml version="1.0" encoding="utf-8"?>
<formControlPr xmlns="http://schemas.microsoft.com/office/spreadsheetml/2009/9/main" objectType="CheckBox" checked="Checked" fmlaLink="E18" lockText="1" noThreeD="1"/>
</file>

<file path=xl/ctrlProps/ctrlProp113.xml><?xml version="1.0" encoding="utf-8"?>
<formControlPr xmlns="http://schemas.microsoft.com/office/spreadsheetml/2009/9/main" objectType="CheckBox" checked="Checked" fmlaLink="E19" lockText="1" noThreeD="1"/>
</file>

<file path=xl/ctrlProps/ctrlProp114.xml><?xml version="1.0" encoding="utf-8"?>
<formControlPr xmlns="http://schemas.microsoft.com/office/spreadsheetml/2009/9/main" objectType="CheckBox" checked="Checked" fmlaLink="E20" lockText="1" noThreeD="1"/>
</file>

<file path=xl/ctrlProps/ctrlProp115.xml><?xml version="1.0" encoding="utf-8"?>
<formControlPr xmlns="http://schemas.microsoft.com/office/spreadsheetml/2009/9/main" objectType="CheckBox" checked="Checked" fmlaLink="E21" lockText="1" noThreeD="1"/>
</file>

<file path=xl/ctrlProps/ctrlProp116.xml><?xml version="1.0" encoding="utf-8"?>
<formControlPr xmlns="http://schemas.microsoft.com/office/spreadsheetml/2009/9/main" objectType="CheckBox" checked="Checked" fmlaLink="E22" lockText="1" noThreeD="1"/>
</file>

<file path=xl/ctrlProps/ctrlProp117.xml><?xml version="1.0" encoding="utf-8"?>
<formControlPr xmlns="http://schemas.microsoft.com/office/spreadsheetml/2009/9/main" objectType="CheckBox" checked="Checked" fmlaLink="E23" lockText="1" noThreeD="1"/>
</file>

<file path=xl/ctrlProps/ctrlProp118.xml><?xml version="1.0" encoding="utf-8"?>
<formControlPr xmlns="http://schemas.microsoft.com/office/spreadsheetml/2009/9/main" objectType="CheckBox" checked="Checked" fmlaLink="E24" lockText="1" noThreeD="1"/>
</file>

<file path=xl/ctrlProps/ctrlProp119.xml><?xml version="1.0" encoding="utf-8"?>
<formControlPr xmlns="http://schemas.microsoft.com/office/spreadsheetml/2009/9/main" objectType="CheckBox" checked="Checked" fmlaLink="E25" lockText="1" noThreeD="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10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10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10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10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12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12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12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12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4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4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4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4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16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16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16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16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8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18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18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18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A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A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A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A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C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C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E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E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20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20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21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21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93569" name="Button 1" hidden="1">
              <a:extLst>
                <a:ext uri="{63B3BB69-23CF-44E3-9099-C40C66FF867C}">
                  <a14:compatExt spid="_x0000_s493569"/>
                </a:ext>
                <a:ext uri="{FF2B5EF4-FFF2-40B4-BE49-F238E27FC236}">
                  <a16:creationId xmlns:a16="http://schemas.microsoft.com/office/drawing/2014/main" id="{00000000-0008-0000-0100-000001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93570" name="Button 2" hidden="1">
              <a:extLst>
                <a:ext uri="{63B3BB69-23CF-44E3-9099-C40C66FF867C}">
                  <a14:compatExt spid="_x0000_s493570"/>
                </a:ext>
                <a:ext uri="{FF2B5EF4-FFF2-40B4-BE49-F238E27FC236}">
                  <a16:creationId xmlns:a16="http://schemas.microsoft.com/office/drawing/2014/main" id="{00000000-0008-0000-0100-000002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93571" name="Button 3" hidden="1">
              <a:extLst>
                <a:ext uri="{63B3BB69-23CF-44E3-9099-C40C66FF867C}">
                  <a14:compatExt spid="_x0000_s493571"/>
                </a:ext>
                <a:ext uri="{FF2B5EF4-FFF2-40B4-BE49-F238E27FC236}">
                  <a16:creationId xmlns:a16="http://schemas.microsoft.com/office/drawing/2014/main" id="{00000000-0008-0000-0100-000003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93572" name="Button 4" hidden="1">
              <a:extLst>
                <a:ext uri="{63B3BB69-23CF-44E3-9099-C40C66FF867C}">
                  <a14:compatExt spid="_x0000_s493572"/>
                </a:ext>
                <a:ext uri="{FF2B5EF4-FFF2-40B4-BE49-F238E27FC236}">
                  <a16:creationId xmlns:a16="http://schemas.microsoft.com/office/drawing/2014/main" id="{00000000-0008-0000-0100-000004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23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23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5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5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7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7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9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9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B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B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D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D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F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F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33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33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5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5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1" name="Button 1" hidden="1">
              <a:extLst>
                <a:ext uri="{63B3BB69-23CF-44E3-9099-C40C66FF867C}">
                  <a14:compatExt spid="_x0000_s455681"/>
                </a:ext>
                <a:ext uri="{FF2B5EF4-FFF2-40B4-BE49-F238E27FC236}">
                  <a16:creationId xmlns:a16="http://schemas.microsoft.com/office/drawing/2014/main" id="{00000000-0008-0000-0300-000001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2" name="Button 2" hidden="1">
              <a:extLst>
                <a:ext uri="{63B3BB69-23CF-44E3-9099-C40C66FF867C}">
                  <a14:compatExt spid="_x0000_s455682"/>
                </a:ext>
                <a:ext uri="{FF2B5EF4-FFF2-40B4-BE49-F238E27FC236}">
                  <a16:creationId xmlns:a16="http://schemas.microsoft.com/office/drawing/2014/main" id="{00000000-0008-0000-0300-000002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3" name="Button 3" hidden="1">
              <a:extLst>
                <a:ext uri="{63B3BB69-23CF-44E3-9099-C40C66FF867C}">
                  <a14:compatExt spid="_x0000_s455683"/>
                </a:ext>
                <a:ext uri="{FF2B5EF4-FFF2-40B4-BE49-F238E27FC236}">
                  <a16:creationId xmlns:a16="http://schemas.microsoft.com/office/drawing/2014/main" id="{00000000-0008-0000-0300-000003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4" name="Button 4" hidden="1">
              <a:extLst>
                <a:ext uri="{63B3BB69-23CF-44E3-9099-C40C66FF867C}">
                  <a14:compatExt spid="_x0000_s455684"/>
                </a:ext>
                <a:ext uri="{FF2B5EF4-FFF2-40B4-BE49-F238E27FC236}">
                  <a16:creationId xmlns:a16="http://schemas.microsoft.com/office/drawing/2014/main" id="{00000000-0008-0000-0300-000004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7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7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9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9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B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B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D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D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F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F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41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41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43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43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5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5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7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7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3" name="Button 1" hidden="1">
              <a:extLst>
                <a:ext uri="{63B3BB69-23CF-44E3-9099-C40C66FF867C}">
                  <a14:compatExt spid="_x0000_s417793"/>
                </a:ext>
                <a:ext uri="{FF2B5EF4-FFF2-40B4-BE49-F238E27FC236}">
                  <a16:creationId xmlns:a16="http://schemas.microsoft.com/office/drawing/2014/main" id="{00000000-0008-0000-0400-000001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4" name="Button 2" hidden="1">
              <a:extLst>
                <a:ext uri="{63B3BB69-23CF-44E3-9099-C40C66FF867C}">
                  <a14:compatExt spid="_x0000_s417794"/>
                </a:ext>
                <a:ext uri="{FF2B5EF4-FFF2-40B4-BE49-F238E27FC236}">
                  <a16:creationId xmlns:a16="http://schemas.microsoft.com/office/drawing/2014/main" id="{00000000-0008-0000-0400-000002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5" name="Button 3" hidden="1">
              <a:extLst>
                <a:ext uri="{63B3BB69-23CF-44E3-9099-C40C66FF867C}">
                  <a14:compatExt spid="_x0000_s417795"/>
                </a:ext>
                <a:ext uri="{FF2B5EF4-FFF2-40B4-BE49-F238E27FC236}">
                  <a16:creationId xmlns:a16="http://schemas.microsoft.com/office/drawing/2014/main" id="{00000000-0008-0000-0400-000003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6" name="Button 4" hidden="1">
              <a:extLst>
                <a:ext uri="{63B3BB69-23CF-44E3-9099-C40C66FF867C}">
                  <a14:compatExt spid="_x0000_s417796"/>
                </a:ext>
                <a:ext uri="{FF2B5EF4-FFF2-40B4-BE49-F238E27FC236}">
                  <a16:creationId xmlns:a16="http://schemas.microsoft.com/office/drawing/2014/main" id="{00000000-0008-0000-0400-000004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6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6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6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6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8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8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8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8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0A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0A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0A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0A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C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C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C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C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4.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6.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0.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5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4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4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4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4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5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5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5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5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5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6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6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6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6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6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7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7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3" Type="http://schemas.openxmlformats.org/officeDocument/2006/relationships/vmlDrawing" Target="../drawings/vmlDrawing38.v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 Type="http://schemas.openxmlformats.org/officeDocument/2006/relationships/drawing" Target="../drawings/drawing39.xml"/><Relationship Id="rId16" Type="http://schemas.openxmlformats.org/officeDocument/2006/relationships/ctrlProp" Target="../ctrlProps/ctrlProp113.xml"/><Relationship Id="rId20" Type="http://schemas.openxmlformats.org/officeDocument/2006/relationships/ctrlProp" Target="../ctrlProps/ctrlProp117.xml"/><Relationship Id="rId1" Type="http://schemas.openxmlformats.org/officeDocument/2006/relationships/printerSettings" Target="../printerSettings/printerSettings39.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5" Type="http://schemas.openxmlformats.org/officeDocument/2006/relationships/ctrlProp" Target="../ctrlProps/ctrlProp112.xml"/><Relationship Id="rId10" Type="http://schemas.openxmlformats.org/officeDocument/2006/relationships/ctrlProp" Target="../ctrlProps/ctrlProp107.xml"/><Relationship Id="rId19" Type="http://schemas.openxmlformats.org/officeDocument/2006/relationships/ctrlProp" Target="../ctrlProps/ctrlProp116.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2" sqref="D22"/>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20" t="s">
        <v>0</v>
      </c>
      <c r="B1" s="321"/>
      <c r="C1" s="321"/>
      <c r="D1" s="321"/>
      <c r="E1" s="321"/>
      <c r="F1" s="321"/>
      <c r="G1" s="1"/>
      <c r="H1" s="1"/>
      <c r="I1" s="1"/>
      <c r="J1" s="1"/>
      <c r="K1" s="1"/>
      <c r="L1" s="1"/>
    </row>
    <row r="2" spans="1:18" x14ac:dyDescent="0.2">
      <c r="A2" s="322" t="s">
        <v>1</v>
      </c>
      <c r="B2" s="323"/>
      <c r="C2" s="323"/>
      <c r="D2" s="323"/>
      <c r="E2" s="323"/>
      <c r="F2" s="323"/>
      <c r="G2" s="1" t="s">
        <v>2</v>
      </c>
      <c r="H2" s="1"/>
      <c r="I2" s="1"/>
      <c r="J2" s="1"/>
      <c r="K2" s="1"/>
      <c r="L2" s="1"/>
    </row>
    <row r="3" spans="1:18" x14ac:dyDescent="0.2">
      <c r="A3" s="324" t="s">
        <v>3</v>
      </c>
      <c r="B3" s="324"/>
      <c r="C3" s="324"/>
      <c r="D3" s="324"/>
      <c r="E3" s="324"/>
      <c r="F3" s="324"/>
    </row>
    <row r="4" spans="1:18" ht="21.75" customHeight="1" x14ac:dyDescent="0.2">
      <c r="A4" s="2"/>
      <c r="B4" s="2"/>
      <c r="C4" s="2"/>
      <c r="D4" s="2"/>
      <c r="E4" s="2"/>
      <c r="F4" s="2"/>
    </row>
    <row r="5" spans="1:18" ht="77.25" customHeight="1" x14ac:dyDescent="0.2">
      <c r="A5" s="325" t="s">
        <v>4</v>
      </c>
      <c r="B5" s="325"/>
      <c r="C5" s="325"/>
      <c r="D5" s="325"/>
      <c r="E5" s="325"/>
      <c r="F5" s="325"/>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8"/>
      <c r="C7" s="319"/>
      <c r="D7" s="5"/>
      <c r="E7" s="5"/>
      <c r="F7" s="4"/>
      <c r="G7" s="6"/>
      <c r="H7" s="6"/>
      <c r="I7" s="6"/>
      <c r="J7" s="6"/>
      <c r="K7" s="6"/>
      <c r="L7" s="3"/>
      <c r="M7" s="3"/>
      <c r="N7" s="3"/>
      <c r="O7" s="3"/>
      <c r="P7" s="3"/>
      <c r="Q7" s="3"/>
      <c r="R7" s="3"/>
    </row>
    <row r="8" spans="1:18" x14ac:dyDescent="0.2">
      <c r="A8" s="2" t="s">
        <v>6</v>
      </c>
      <c r="B8" s="318"/>
      <c r="C8" s="319"/>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8"/>
      <c r="C10" s="319"/>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f>+'April 2026 Base Case'!O63</f>
        <v>17.91</v>
      </c>
    </row>
    <row r="21" spans="1:18" x14ac:dyDescent="0.2">
      <c r="A21" s="17" t="s">
        <v>19</v>
      </c>
      <c r="B21" s="18">
        <v>5</v>
      </c>
      <c r="C21" s="18">
        <v>2026</v>
      </c>
      <c r="D21" s="19"/>
      <c r="E21" s="20" t="s">
        <v>13</v>
      </c>
      <c r="F21" s="21">
        <f>+'May 2026'!O63</f>
        <v>17.91</v>
      </c>
    </row>
    <row r="22" spans="1:18" x14ac:dyDescent="0.2">
      <c r="A22" s="17" t="s">
        <v>20</v>
      </c>
      <c r="B22" s="18">
        <v>6</v>
      </c>
      <c r="C22" s="18">
        <v>2026</v>
      </c>
      <c r="D22" s="19"/>
      <c r="E22" s="20" t="s">
        <v>13</v>
      </c>
      <c r="F22" s="21">
        <f>+'June 2026'!O63</f>
        <v>17.91</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202.67999999999995</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229</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7266-24DA-4668-8F0A-290B3941CCC6}">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+'06012026 Rider'!B17</f>
        <v>7.5079999999999994E-2</v>
      </c>
      <c r="H38" s="82"/>
      <c r="I38" s="82"/>
      <c r="J38" s="105">
        <f>SUM(G38:H38)</f>
        <v>7.5079999999999994E-2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+'06012026 Rider'!B24</f>
        <v>2.6589999999999999E-2</v>
      </c>
      <c r="H39" s="82"/>
      <c r="I39" s="82"/>
      <c r="J39" s="105">
        <f>SUM(G39:H39)</f>
        <v>2.6589999999999999E-2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+'06012026 Rider'!B40</f>
        <v>-4.3956000000000004E-3</v>
      </c>
      <c r="H40" s="82"/>
      <c r="I40" s="82"/>
      <c r="J40" s="105">
        <f>SUM(G40:H40)</f>
        <v>-4.3956000000000004E-3</v>
      </c>
      <c r="K40" s="99" t="s">
        <v>53</v>
      </c>
      <c r="L40" s="72">
        <f>ROUND(D40*G40,2)</f>
        <v>0</v>
      </c>
      <c r="M40" s="72"/>
      <c r="N40" s="72"/>
      <c r="O40" s="72">
        <f t="shared" si="1"/>
        <v>0</v>
      </c>
      <c r="P40" s="74">
        <f>+'06012026 Rider'!D40</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+'06012026 Rider'!B50</f>
        <v>4.34364E-2</v>
      </c>
      <c r="I41" s="82"/>
      <c r="J41" s="82">
        <f t="shared" ref="J41:J46" si="3">SUM(G41:I41)</f>
        <v>4.34364E-2</v>
      </c>
      <c r="K41" s="99" t="s">
        <v>53</v>
      </c>
      <c r="L41" s="72"/>
      <c r="M41" s="72">
        <f>ROUND(D41*H41,2)</f>
        <v>0</v>
      </c>
      <c r="N41" s="106"/>
      <c r="O41" s="72">
        <f t="shared" si="1"/>
        <v>0</v>
      </c>
      <c r="P41" s="74">
        <f>+'06012026 Rider'!D50</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+'06012026 Rider'!B61</f>
        <v>4.5409999999999998E-4</v>
      </c>
      <c r="J42" s="82">
        <f>SUM(G42:I42)</f>
        <v>4.5409999999999998E-4</v>
      </c>
      <c r="K42" s="99" t="s">
        <v>53</v>
      </c>
      <c r="L42" s="72"/>
      <c r="M42" s="72"/>
      <c r="N42" s="72">
        <f>J42*D42</f>
        <v>0</v>
      </c>
      <c r="O42" s="72">
        <f>SUM(L42:N42)</f>
        <v>0</v>
      </c>
      <c r="P42" s="74">
        <f>+'06012026 Rider'!D61</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+'06012026 Rider'!B80</f>
        <v>1.8019E-2</v>
      </c>
      <c r="J44" s="110">
        <f t="shared" si="3"/>
        <v>1.8019E-2</v>
      </c>
      <c r="K44" s="99"/>
      <c r="L44" s="72"/>
      <c r="M44" s="72"/>
      <c r="N44" s="72">
        <f>ROUND(D44*I44,2)</f>
        <v>0.24</v>
      </c>
      <c r="O44" s="72">
        <f t="shared" si="1"/>
        <v>0.24</v>
      </c>
      <c r="P44" s="74">
        <f>+'06012026 Rider'!D80</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+'06012026 Rider'!B82</f>
        <v>5.8023605956771022E-2</v>
      </c>
      <c r="J45" s="110">
        <f t="shared" si="3"/>
        <v>5.8023605956771022E-2</v>
      </c>
      <c r="K45" s="99"/>
      <c r="L45" s="72"/>
      <c r="M45" s="72"/>
      <c r="N45" s="72">
        <f>ROUND(D45*I45,2)</f>
        <v>0.78</v>
      </c>
      <c r="O45" s="72">
        <f t="shared" si="1"/>
        <v>0.78</v>
      </c>
      <c r="P45" s="74">
        <f>+'06012026 Rider'!D82</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+'06012026 Rider'!B85</f>
        <v>2.8</v>
      </c>
      <c r="J46" s="112">
        <f t="shared" si="3"/>
        <v>2.8</v>
      </c>
      <c r="K46" s="99"/>
      <c r="L46" s="72"/>
      <c r="M46" s="72"/>
      <c r="N46" s="72">
        <f>I46</f>
        <v>2.8</v>
      </c>
      <c r="O46" s="72">
        <f>SUM(L46:N46)</f>
        <v>2.8</v>
      </c>
      <c r="P46" s="74">
        <f>+'06012026 Rider'!D85</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+'06012026 Rider'!B100</f>
        <v>2.95915E-2</v>
      </c>
      <c r="J48" s="113">
        <f>SUM(G48:I48)</f>
        <v>2.95915E-2</v>
      </c>
      <c r="K48" s="99"/>
      <c r="L48" s="72"/>
      <c r="M48" s="72"/>
      <c r="N48" s="72">
        <f>ROUND(D48*I48,2)</f>
        <v>0.4</v>
      </c>
      <c r="O48" s="72">
        <f t="shared" si="1"/>
        <v>0.4</v>
      </c>
      <c r="P48" s="74">
        <f>+'06012026 Rider'!D100</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+'06012026 Rider'!B115</f>
        <v>0.19</v>
      </c>
      <c r="J49" s="112">
        <f>SUM(G49:I49)</f>
        <v>0.19</v>
      </c>
      <c r="K49" s="99"/>
      <c r="L49" s="72"/>
      <c r="M49" s="72"/>
      <c r="N49" s="72">
        <f>I49</f>
        <v>0.19</v>
      </c>
      <c r="O49" s="72">
        <f>SUM(L49:N49)</f>
        <v>0.19</v>
      </c>
      <c r="P49" s="74">
        <f>+'06012026 Rider'!D115</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+'06012026 Rider'!B111</f>
        <v>-1.9059999999999999E-3</v>
      </c>
      <c r="J51" s="105">
        <f>SUM(G51:I51)</f>
        <v>-1.9059999999999999E-3</v>
      </c>
      <c r="K51" s="99" t="s">
        <v>53</v>
      </c>
      <c r="L51" s="72"/>
      <c r="M51" s="72"/>
      <c r="N51" s="72">
        <f t="shared" ref="N51" si="4">ROUND(D51*I51,2)</f>
        <v>0</v>
      </c>
      <c r="O51" s="72">
        <f t="shared" si="1"/>
        <v>0</v>
      </c>
      <c r="P51" s="74">
        <f>+'06012026 Rider'!D111</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1ID7wCjEd/ghiG3ZY5f9c6VktqfJwzysvl71kQsQEHpvUU1YOzABm4emXMJKBG9CKU8REY6EWJ6lQrowC+O55Q==" saltValue="L4MQZ+f1q1ckblPcUDe5Q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35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93570"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935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93572"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9"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16F8-7B3A-4841-8633-81D47BBB8015}">
  <dimension ref="A1:H141"/>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316">
        <v>7.5079999999999994E-2</v>
      </c>
      <c r="C17" s="316">
        <v>7.5079999999999994E-2</v>
      </c>
      <c r="D17" s="44">
        <v>46174</v>
      </c>
    </row>
    <row r="18" spans="1:4" x14ac:dyDescent="0.2">
      <c r="A18" s="152" t="s">
        <v>106</v>
      </c>
      <c r="B18" s="316">
        <v>7.5079999999999994E-2</v>
      </c>
      <c r="C18" s="316">
        <v>7.5079999999999994E-2</v>
      </c>
      <c r="D18" s="44">
        <v>46174</v>
      </c>
    </row>
    <row r="19" spans="1:4" x14ac:dyDescent="0.2">
      <c r="A19" s="152" t="s">
        <v>107</v>
      </c>
      <c r="B19" s="316">
        <v>7.5079999999999994E-2</v>
      </c>
      <c r="C19" s="316">
        <v>7.5079999999999994E-2</v>
      </c>
      <c r="D19" s="44">
        <v>46174</v>
      </c>
    </row>
    <row r="20" spans="1:4" x14ac:dyDescent="0.2">
      <c r="A20" s="152" t="s">
        <v>108</v>
      </c>
      <c r="B20" s="317">
        <v>7.2859999999999994E-2</v>
      </c>
      <c r="C20" s="317">
        <v>7.2859999999999994E-2</v>
      </c>
      <c r="D20" s="44">
        <v>46174</v>
      </c>
    </row>
    <row r="21" spans="1:4" x14ac:dyDescent="0.2">
      <c r="A21" s="152" t="s">
        <v>109</v>
      </c>
      <c r="B21" s="317">
        <v>7.17E-2</v>
      </c>
      <c r="C21" s="317">
        <v>7.17E-2</v>
      </c>
      <c r="D21" s="44">
        <v>46174</v>
      </c>
    </row>
    <row r="22" spans="1:4" x14ac:dyDescent="0.2">
      <c r="A22" s="51"/>
      <c r="B22" s="154"/>
      <c r="C22" s="154"/>
      <c r="D22" s="44"/>
    </row>
    <row r="23" spans="1:4" x14ac:dyDescent="0.2">
      <c r="A23" s="142" t="s">
        <v>110</v>
      </c>
      <c r="B23" s="158" t="s">
        <v>103</v>
      </c>
      <c r="C23" s="158" t="s">
        <v>104</v>
      </c>
      <c r="D23" s="44"/>
    </row>
    <row r="24" spans="1:4" x14ac:dyDescent="0.2">
      <c r="A24" s="152" t="s">
        <v>111</v>
      </c>
      <c r="B24" s="294">
        <v>2.6589999999999999E-2</v>
      </c>
      <c r="C24" s="150"/>
      <c r="D24" s="44">
        <v>46174</v>
      </c>
    </row>
    <row r="25" spans="1:4" x14ac:dyDescent="0.2">
      <c r="A25" s="51" t="s">
        <v>117</v>
      </c>
      <c r="B25" s="119">
        <v>0.2221581</v>
      </c>
      <c r="C25" s="150"/>
      <c r="D25" s="44">
        <v>46174</v>
      </c>
    </row>
    <row r="26" spans="1:4" x14ac:dyDescent="0.2">
      <c r="A26" s="51" t="s">
        <v>118</v>
      </c>
      <c r="B26" s="154">
        <v>0</v>
      </c>
      <c r="C26" s="150"/>
      <c r="D26" s="44">
        <v>45809</v>
      </c>
    </row>
    <row r="27" spans="1:4" x14ac:dyDescent="0.2">
      <c r="A27" s="51" t="s">
        <v>119</v>
      </c>
      <c r="B27" s="119">
        <v>2.298E-2</v>
      </c>
      <c r="C27" s="154"/>
      <c r="D27" s="44">
        <v>45809</v>
      </c>
    </row>
    <row r="28" spans="1:4" x14ac:dyDescent="0.2">
      <c r="A28" s="152" t="s">
        <v>107</v>
      </c>
      <c r="B28" s="119">
        <v>2.2239999999999999E-2</v>
      </c>
      <c r="C28" s="150"/>
      <c r="D28" s="44">
        <v>46174</v>
      </c>
    </row>
    <row r="29" spans="1:4" x14ac:dyDescent="0.2">
      <c r="A29" s="152" t="s">
        <v>120</v>
      </c>
      <c r="B29" s="119">
        <v>0.19269620000000001</v>
      </c>
      <c r="C29" s="150"/>
      <c r="D29" s="44">
        <v>46174</v>
      </c>
    </row>
    <row r="30" spans="1:4" x14ac:dyDescent="0.2">
      <c r="A30" s="152" t="s">
        <v>121</v>
      </c>
      <c r="B30" s="154">
        <v>0</v>
      </c>
      <c r="C30" s="150"/>
      <c r="D30" s="44">
        <v>46174</v>
      </c>
    </row>
    <row r="31" spans="1:4" x14ac:dyDescent="0.2">
      <c r="A31" s="51" t="s">
        <v>122</v>
      </c>
      <c r="B31" s="119">
        <v>6.8778900000000004E-2</v>
      </c>
      <c r="D31" s="44">
        <v>46174</v>
      </c>
    </row>
    <row r="32" spans="1:4" x14ac:dyDescent="0.2">
      <c r="A32" s="51" t="s">
        <v>123</v>
      </c>
      <c r="B32" s="202">
        <v>2.3499999999999999E-4</v>
      </c>
      <c r="D32" s="44">
        <v>46174</v>
      </c>
    </row>
    <row r="33" spans="1:5" x14ac:dyDescent="0.2">
      <c r="A33" s="152" t="s">
        <v>108</v>
      </c>
      <c r="B33" s="202">
        <v>1.6070000000000001E-2</v>
      </c>
      <c r="D33" s="44">
        <v>46174</v>
      </c>
    </row>
    <row r="34" spans="1:5" x14ac:dyDescent="0.2">
      <c r="A34" s="152" t="s">
        <v>109</v>
      </c>
      <c r="B34" s="202">
        <v>1.5789999999999998E-2</v>
      </c>
      <c r="D34" s="44">
        <v>46174</v>
      </c>
    </row>
    <row r="35" spans="1:5" x14ac:dyDescent="0.2">
      <c r="A35" s="152" t="s">
        <v>124</v>
      </c>
      <c r="B35" s="202">
        <v>2.5772199999999999E-2</v>
      </c>
      <c r="C35" s="299">
        <v>1.112E-2</v>
      </c>
      <c r="D35" s="44">
        <v>46174</v>
      </c>
    </row>
    <row r="36" spans="1:5" x14ac:dyDescent="0.2">
      <c r="A36" s="152" t="s">
        <v>125</v>
      </c>
      <c r="B36" s="202">
        <v>1.9025199999999999E-2</v>
      </c>
      <c r="C36" s="299">
        <v>8.0350000000000005E-3</v>
      </c>
      <c r="D36" s="44">
        <v>46174</v>
      </c>
    </row>
    <row r="37" spans="1:5" x14ac:dyDescent="0.2">
      <c r="A37" s="152" t="s">
        <v>126</v>
      </c>
      <c r="B37" s="202">
        <v>1.9044599999999998E-2</v>
      </c>
      <c r="C37" s="299">
        <v>7.8949999999999992E-3</v>
      </c>
      <c r="D37" s="44">
        <v>46174</v>
      </c>
    </row>
    <row r="38" spans="1:5" x14ac:dyDescent="0.2">
      <c r="D38" s="44"/>
    </row>
    <row r="39" spans="1:5" x14ac:dyDescent="0.2">
      <c r="A39" s="51"/>
      <c r="D39" s="44"/>
    </row>
    <row r="40" spans="1:5" x14ac:dyDescent="0.2">
      <c r="A40" s="142" t="s">
        <v>127</v>
      </c>
      <c r="B40" s="170">
        <v>-4.3956000000000004E-3</v>
      </c>
      <c r="D40" s="44">
        <v>46112</v>
      </c>
    </row>
    <row r="41" spans="1:5" x14ac:dyDescent="0.2">
      <c r="A41" s="51"/>
      <c r="D41" s="44"/>
    </row>
    <row r="42" spans="1:5" x14ac:dyDescent="0.2">
      <c r="A42" s="142" t="s">
        <v>58</v>
      </c>
      <c r="B42" s="162" t="s">
        <v>128</v>
      </c>
      <c r="C42" s="162" t="s">
        <v>129</v>
      </c>
      <c r="D42" s="162" t="s">
        <v>27</v>
      </c>
      <c r="E42" s="162" t="s">
        <v>130</v>
      </c>
    </row>
    <row r="43" spans="1:5" x14ac:dyDescent="0.2">
      <c r="A43" s="152" t="s">
        <v>131</v>
      </c>
      <c r="B43" s="191">
        <v>0</v>
      </c>
      <c r="C43" s="192">
        <v>0</v>
      </c>
      <c r="D43" s="193">
        <f>SUM(B43:C43)</f>
        <v>0</v>
      </c>
      <c r="E43" s="166">
        <v>45883</v>
      </c>
    </row>
    <row r="44" spans="1:5" x14ac:dyDescent="0.2">
      <c r="A44" s="152" t="s">
        <v>132</v>
      </c>
      <c r="B44" s="194">
        <v>0</v>
      </c>
      <c r="C44" s="195">
        <v>0</v>
      </c>
      <c r="D44" s="196">
        <f>SUM(B44:C44)</f>
        <v>0</v>
      </c>
      <c r="E44" s="166">
        <v>45883</v>
      </c>
    </row>
    <row r="45" spans="1:5" x14ac:dyDescent="0.2">
      <c r="A45" s="152"/>
      <c r="B45" s="170"/>
      <c r="D45" s="44"/>
    </row>
    <row r="46" spans="1:5" x14ac:dyDescent="0.2">
      <c r="A46" s="152"/>
      <c r="B46" s="170"/>
      <c r="D46" s="44"/>
    </row>
    <row r="47" spans="1:5" x14ac:dyDescent="0.2">
      <c r="A47" s="152"/>
      <c r="B47" s="170"/>
      <c r="D47" s="44"/>
    </row>
    <row r="48" spans="1:5" x14ac:dyDescent="0.2">
      <c r="A48" s="51"/>
      <c r="D48" s="44"/>
    </row>
    <row r="49" spans="1:8" x14ac:dyDescent="0.2">
      <c r="A49" s="142" t="s">
        <v>133</v>
      </c>
    </row>
    <row r="50" spans="1:8" x14ac:dyDescent="0.2">
      <c r="A50" s="152" t="s">
        <v>105</v>
      </c>
      <c r="B50" s="171">
        <v>4.34364E-2</v>
      </c>
      <c r="D50" s="44">
        <v>46112</v>
      </c>
      <c r="F50" s="35" t="s">
        <v>134</v>
      </c>
      <c r="G50" s="292">
        <v>3.1686899999999997E-2</v>
      </c>
      <c r="H50" s="44">
        <v>46112</v>
      </c>
    </row>
    <row r="51" spans="1:8" x14ac:dyDescent="0.2">
      <c r="A51" s="152" t="s">
        <v>106</v>
      </c>
      <c r="B51" s="171">
        <v>3.1686899999999997E-2</v>
      </c>
      <c r="D51" s="44">
        <v>46112</v>
      </c>
      <c r="F51" s="35" t="s">
        <v>135</v>
      </c>
      <c r="G51" s="292">
        <v>4.8264399999999999E-2</v>
      </c>
      <c r="H51" s="44">
        <v>46112</v>
      </c>
    </row>
    <row r="52" spans="1:8" x14ac:dyDescent="0.2">
      <c r="A52" s="152" t="s">
        <v>107</v>
      </c>
      <c r="B52" s="171">
        <v>4.4440000000000001E-4</v>
      </c>
      <c r="D52" s="44">
        <v>46112</v>
      </c>
    </row>
    <row r="53" spans="1:8" x14ac:dyDescent="0.2">
      <c r="A53" s="152" t="s">
        <v>108</v>
      </c>
      <c r="B53" s="171">
        <v>4.2949999999999998E-4</v>
      </c>
      <c r="D53" s="44">
        <v>46112</v>
      </c>
    </row>
    <row r="54" spans="1:8" x14ac:dyDescent="0.2">
      <c r="A54" s="152" t="s">
        <v>109</v>
      </c>
      <c r="B54" s="171">
        <v>4.2180000000000001E-4</v>
      </c>
      <c r="D54" s="44">
        <v>46112</v>
      </c>
    </row>
    <row r="55" spans="1:8" x14ac:dyDescent="0.2">
      <c r="B55" s="154"/>
    </row>
    <row r="56" spans="1:8" x14ac:dyDescent="0.2">
      <c r="A56" s="142" t="s">
        <v>136</v>
      </c>
    </row>
    <row r="57" spans="1:8" x14ac:dyDescent="0.2">
      <c r="A57" s="152" t="s">
        <v>107</v>
      </c>
      <c r="B57" s="174">
        <v>10.28</v>
      </c>
      <c r="D57" s="44">
        <v>46112</v>
      </c>
    </row>
    <row r="58" spans="1:8" x14ac:dyDescent="0.2">
      <c r="A58" s="152" t="s">
        <v>108</v>
      </c>
      <c r="B58" s="174">
        <v>10.79</v>
      </c>
      <c r="D58" s="44">
        <v>46112</v>
      </c>
    </row>
    <row r="59" spans="1:8" x14ac:dyDescent="0.2">
      <c r="A59" s="152" t="s">
        <v>109</v>
      </c>
      <c r="B59" s="174">
        <v>6.74</v>
      </c>
      <c r="D59" s="44">
        <v>46112</v>
      </c>
    </row>
    <row r="60" spans="1:8" x14ac:dyDescent="0.2">
      <c r="A60" s="51"/>
      <c r="D60" s="44"/>
    </row>
    <row r="61" spans="1:8" x14ac:dyDescent="0.2">
      <c r="A61" s="142" t="s">
        <v>172</v>
      </c>
      <c r="B61" s="150">
        <v>4.5409999999999998E-4</v>
      </c>
      <c r="D61" s="44">
        <v>46112</v>
      </c>
    </row>
    <row r="62" spans="1:8" x14ac:dyDescent="0.2">
      <c r="A62" s="51"/>
      <c r="D62" s="44"/>
    </row>
    <row r="63" spans="1:8" x14ac:dyDescent="0.2">
      <c r="A63" s="142" t="s">
        <v>137</v>
      </c>
      <c r="C63" s="175" t="s">
        <v>138</v>
      </c>
      <c r="D63" s="44"/>
    </row>
    <row r="64" spans="1:8" x14ac:dyDescent="0.2">
      <c r="A64" s="51" t="s">
        <v>139</v>
      </c>
      <c r="B64" s="150">
        <v>0</v>
      </c>
      <c r="C64" s="150">
        <v>0</v>
      </c>
      <c r="D64" s="44">
        <v>45444</v>
      </c>
    </row>
    <row r="65" spans="1:4" x14ac:dyDescent="0.2">
      <c r="A65" s="51" t="s">
        <v>119</v>
      </c>
      <c r="B65" s="150">
        <v>0</v>
      </c>
      <c r="C65" s="150">
        <v>0</v>
      </c>
      <c r="D65" s="44">
        <v>45444</v>
      </c>
    </row>
    <row r="66" spans="1:4" x14ac:dyDescent="0.2">
      <c r="A66" s="51" t="s">
        <v>140</v>
      </c>
      <c r="B66" s="150">
        <v>0</v>
      </c>
      <c r="C66" s="150">
        <v>0</v>
      </c>
      <c r="D66" s="44">
        <v>45444</v>
      </c>
    </row>
    <row r="67" spans="1:4" x14ac:dyDescent="0.2">
      <c r="A67" s="51" t="s">
        <v>141</v>
      </c>
      <c r="B67" s="150">
        <v>0</v>
      </c>
      <c r="C67" s="150">
        <v>0</v>
      </c>
      <c r="D67" s="44">
        <v>45444</v>
      </c>
    </row>
    <row r="68" spans="1:4" x14ac:dyDescent="0.2">
      <c r="A68" s="51" t="s">
        <v>142</v>
      </c>
      <c r="B68" s="150">
        <v>0</v>
      </c>
      <c r="C68" s="150">
        <v>0</v>
      </c>
      <c r="D68" s="44">
        <v>45444</v>
      </c>
    </row>
    <row r="69" spans="1:4" x14ac:dyDescent="0.2">
      <c r="A69" s="51" t="s">
        <v>143</v>
      </c>
      <c r="B69" s="150">
        <v>0</v>
      </c>
      <c r="C69" s="150">
        <v>0</v>
      </c>
      <c r="D69" s="44">
        <v>45444</v>
      </c>
    </row>
    <row r="70" spans="1:4" x14ac:dyDescent="0.2">
      <c r="A70" s="51"/>
      <c r="B70" s="154"/>
      <c r="C70" s="154"/>
      <c r="D70" s="44"/>
    </row>
    <row r="71" spans="1:4" x14ac:dyDescent="0.2">
      <c r="A71" s="142" t="s">
        <v>144</v>
      </c>
      <c r="D71" s="44"/>
    </row>
    <row r="72" spans="1:4" x14ac:dyDescent="0.2">
      <c r="A72" s="51" t="s">
        <v>119</v>
      </c>
      <c r="B72" s="174">
        <v>0</v>
      </c>
      <c r="C72" s="150"/>
      <c r="D72" s="44">
        <v>45444</v>
      </c>
    </row>
    <row r="73" spans="1:4" x14ac:dyDescent="0.2">
      <c r="A73" s="51" t="s">
        <v>141</v>
      </c>
      <c r="B73" s="174">
        <v>0</v>
      </c>
      <c r="C73" s="150"/>
      <c r="D73" s="44">
        <v>45444</v>
      </c>
    </row>
    <row r="74" spans="1:4" x14ac:dyDescent="0.2">
      <c r="A74" s="51"/>
      <c r="B74" s="154"/>
      <c r="C74" s="154"/>
      <c r="D74" s="44"/>
    </row>
    <row r="75" spans="1:4" x14ac:dyDescent="0.2">
      <c r="A75" s="142" t="s">
        <v>145</v>
      </c>
      <c r="D75" s="44"/>
    </row>
    <row r="76" spans="1:4" x14ac:dyDescent="0.2">
      <c r="A76" s="51" t="s">
        <v>140</v>
      </c>
      <c r="B76" s="174">
        <v>0</v>
      </c>
      <c r="C76" s="150"/>
      <c r="D76" s="44">
        <v>45444</v>
      </c>
    </row>
    <row r="77" spans="1:4" x14ac:dyDescent="0.2">
      <c r="A77" s="51" t="s">
        <v>142</v>
      </c>
      <c r="B77" s="174">
        <v>0</v>
      </c>
      <c r="C77" s="150"/>
      <c r="D77" s="44">
        <v>45444</v>
      </c>
    </row>
    <row r="78" spans="1:4" x14ac:dyDescent="0.2">
      <c r="A78" s="51" t="s">
        <v>143</v>
      </c>
      <c r="B78" s="174">
        <v>0</v>
      </c>
      <c r="C78" s="154"/>
      <c r="D78" s="44">
        <v>45444</v>
      </c>
    </row>
    <row r="79" spans="1:4" x14ac:dyDescent="0.2">
      <c r="A79" s="51"/>
      <c r="B79" s="154"/>
      <c r="C79" s="154"/>
      <c r="D79" s="44"/>
    </row>
    <row r="80" spans="1:4" x14ac:dyDescent="0.2">
      <c r="A80" s="142" t="s">
        <v>146</v>
      </c>
      <c r="B80" s="176">
        <v>1.8019E-2</v>
      </c>
      <c r="C80" s="177"/>
      <c r="D80" s="44">
        <v>46122</v>
      </c>
    </row>
    <row r="81" spans="1:6" x14ac:dyDescent="0.2">
      <c r="A81" s="51"/>
      <c r="D81" s="44"/>
    </row>
    <row r="82" spans="1:6" x14ac:dyDescent="0.2">
      <c r="A82" s="43" t="s">
        <v>147</v>
      </c>
      <c r="B82" s="176">
        <v>5.8023605956771022E-2</v>
      </c>
      <c r="C82" s="176"/>
      <c r="D82" s="44">
        <v>46122</v>
      </c>
    </row>
    <row r="84" spans="1:6" x14ac:dyDescent="0.2">
      <c r="A84" s="43" t="s">
        <v>225</v>
      </c>
      <c r="D84" s="44"/>
    </row>
    <row r="85" spans="1:6" x14ac:dyDescent="0.2">
      <c r="A85" s="152" t="s">
        <v>105</v>
      </c>
      <c r="B85" s="178">
        <v>2.8</v>
      </c>
      <c r="C85" s="178"/>
      <c r="D85" s="44">
        <v>46112</v>
      </c>
    </row>
    <row r="86" spans="1:6" x14ac:dyDescent="0.2">
      <c r="A86" s="152" t="s">
        <v>149</v>
      </c>
      <c r="B86" s="178">
        <v>23.69</v>
      </c>
      <c r="C86" s="178"/>
      <c r="D86" s="311">
        <v>46112</v>
      </c>
    </row>
    <row r="88" spans="1:6" x14ac:dyDescent="0.2">
      <c r="A88" s="43" t="s">
        <v>150</v>
      </c>
      <c r="B88" s="176"/>
      <c r="C88" s="176"/>
      <c r="D88" s="44"/>
    </row>
    <row r="89" spans="1:6" x14ac:dyDescent="0.2">
      <c r="A89" s="51" t="s">
        <v>139</v>
      </c>
      <c r="B89" s="150">
        <v>0</v>
      </c>
      <c r="C89" s="150"/>
      <c r="D89" s="44">
        <v>44531</v>
      </c>
      <c r="E89" s="179"/>
      <c r="F89" s="44"/>
    </row>
    <row r="90" spans="1:6" x14ac:dyDescent="0.2">
      <c r="A90" s="51" t="s">
        <v>119</v>
      </c>
      <c r="B90" s="150">
        <v>0</v>
      </c>
      <c r="C90" s="150"/>
      <c r="D90" s="44">
        <v>44531</v>
      </c>
      <c r="E90" s="179"/>
      <c r="F90" s="44"/>
    </row>
    <row r="91" spans="1:6" x14ac:dyDescent="0.2">
      <c r="A91" s="51" t="s">
        <v>151</v>
      </c>
      <c r="B91" s="150">
        <v>0</v>
      </c>
      <c r="C91" s="150"/>
      <c r="D91" s="44">
        <v>44531</v>
      </c>
      <c r="E91" s="179"/>
      <c r="F91" s="44"/>
    </row>
    <row r="92" spans="1:6" x14ac:dyDescent="0.2">
      <c r="A92" s="51" t="s">
        <v>152</v>
      </c>
      <c r="B92" s="150">
        <v>0</v>
      </c>
      <c r="C92" s="150"/>
      <c r="D92" s="44">
        <v>44531</v>
      </c>
      <c r="E92" s="179"/>
      <c r="F92" s="44"/>
    </row>
    <row r="93" spans="1:6" x14ac:dyDescent="0.2">
      <c r="A93" s="51" t="s">
        <v>153</v>
      </c>
      <c r="B93" s="150">
        <v>0</v>
      </c>
      <c r="C93" s="150"/>
      <c r="D93" s="44">
        <v>44531</v>
      </c>
      <c r="E93" s="179"/>
      <c r="F93" s="44"/>
    </row>
    <row r="94" spans="1:6" x14ac:dyDescent="0.2">
      <c r="A94" s="51" t="s">
        <v>154</v>
      </c>
      <c r="B94" s="150">
        <v>0</v>
      </c>
      <c r="C94" s="150"/>
      <c r="D94" s="44">
        <v>44531</v>
      </c>
      <c r="E94" s="179"/>
      <c r="F94" s="44"/>
    </row>
    <row r="95" spans="1:6" x14ac:dyDescent="0.2">
      <c r="A95" s="51" t="s">
        <v>155</v>
      </c>
      <c r="B95" s="150">
        <v>0</v>
      </c>
      <c r="C95" s="150"/>
      <c r="D95" s="44">
        <v>44531</v>
      </c>
      <c r="E95" s="179"/>
      <c r="F95" s="44"/>
    </row>
    <row r="96" spans="1:6" x14ac:dyDescent="0.2">
      <c r="A96" s="51" t="s">
        <v>156</v>
      </c>
      <c r="B96" s="150">
        <v>0</v>
      </c>
      <c r="C96" s="150"/>
      <c r="D96" s="44">
        <v>44531</v>
      </c>
      <c r="E96" s="179"/>
      <c r="F96" s="44"/>
    </row>
    <row r="97" spans="1:6" x14ac:dyDescent="0.2">
      <c r="A97" s="51" t="s">
        <v>157</v>
      </c>
      <c r="B97" s="150">
        <v>0</v>
      </c>
      <c r="C97" s="150"/>
      <c r="D97" s="44">
        <v>44531</v>
      </c>
      <c r="E97" s="179"/>
      <c r="F97" s="44"/>
    </row>
    <row r="98" spans="1:6" x14ac:dyDescent="0.2">
      <c r="A98" s="51" t="s">
        <v>158</v>
      </c>
      <c r="B98" s="150">
        <v>0</v>
      </c>
      <c r="C98" s="150"/>
      <c r="D98" s="44">
        <v>44531</v>
      </c>
      <c r="E98" s="179"/>
      <c r="F98" s="44"/>
    </row>
    <row r="100" spans="1:6" x14ac:dyDescent="0.2">
      <c r="A100" s="43" t="s">
        <v>159</v>
      </c>
      <c r="B100" s="176">
        <v>2.95915E-2</v>
      </c>
      <c r="C100" s="176"/>
      <c r="D100" s="44">
        <v>46122</v>
      </c>
    </row>
    <row r="102" spans="1:6" x14ac:dyDescent="0.2">
      <c r="A102" s="152" t="s">
        <v>105</v>
      </c>
      <c r="B102" s="178">
        <v>0</v>
      </c>
      <c r="C102" s="178"/>
      <c r="D102" s="44">
        <v>44894</v>
      </c>
    </row>
    <row r="103" spans="1:6" x14ac:dyDescent="0.2">
      <c r="A103" s="152" t="s">
        <v>149</v>
      </c>
      <c r="B103" s="178">
        <v>0</v>
      </c>
      <c r="C103" s="178"/>
      <c r="D103" s="44">
        <v>44894</v>
      </c>
    </row>
    <row r="105" spans="1:6" x14ac:dyDescent="0.2">
      <c r="A105" s="142" t="s">
        <v>160</v>
      </c>
      <c r="D105" s="44"/>
    </row>
    <row r="106" spans="1:6" x14ac:dyDescent="0.2">
      <c r="A106" s="51" t="s">
        <v>161</v>
      </c>
      <c r="B106" s="312">
        <v>3.8972999999999998E-3</v>
      </c>
      <c r="C106" s="154"/>
      <c r="D106" s="44">
        <v>44531</v>
      </c>
    </row>
    <row r="107" spans="1:6" x14ac:dyDescent="0.2">
      <c r="A107" s="51" t="s">
        <v>162</v>
      </c>
      <c r="B107" s="312">
        <v>3.7618E-3</v>
      </c>
      <c r="C107" s="154"/>
      <c r="D107" s="44">
        <v>44531</v>
      </c>
    </row>
    <row r="108" spans="1:6" x14ac:dyDescent="0.2">
      <c r="A108" s="51" t="s">
        <v>163</v>
      </c>
      <c r="B108" s="312">
        <v>3.6865999999999999E-3</v>
      </c>
      <c r="C108" s="154"/>
      <c r="D108" s="44">
        <v>44531</v>
      </c>
    </row>
    <row r="110" spans="1:6" x14ac:dyDescent="0.2">
      <c r="A110" s="142" t="s">
        <v>164</v>
      </c>
    </row>
    <row r="111" spans="1:6" x14ac:dyDescent="0.2">
      <c r="A111" s="51" t="s">
        <v>105</v>
      </c>
      <c r="B111" s="312">
        <v>-1.9059999999999999E-3</v>
      </c>
      <c r="D111" s="44">
        <v>46122</v>
      </c>
    </row>
    <row r="112" spans="1:6" x14ac:dyDescent="0.2">
      <c r="A112" s="51" t="s">
        <v>149</v>
      </c>
      <c r="B112" s="312">
        <v>-1.06E-3</v>
      </c>
      <c r="D112" s="44">
        <v>46122</v>
      </c>
    </row>
    <row r="113" spans="1:5" x14ac:dyDescent="0.2">
      <c r="C113" s="35"/>
    </row>
    <row r="114" spans="1:5" x14ac:dyDescent="0.2">
      <c r="A114" s="43" t="s">
        <v>73</v>
      </c>
      <c r="D114" s="44"/>
    </row>
    <row r="115" spans="1:5" x14ac:dyDescent="0.2">
      <c r="A115" s="152" t="s">
        <v>105</v>
      </c>
      <c r="B115" s="183">
        <v>0.19</v>
      </c>
      <c r="C115" s="184"/>
      <c r="D115" s="172">
        <v>46122</v>
      </c>
    </row>
    <row r="116" spans="1:5" x14ac:dyDescent="0.2">
      <c r="A116" s="152" t="s">
        <v>149</v>
      </c>
      <c r="B116" s="183">
        <v>1.02</v>
      </c>
      <c r="C116" s="184"/>
      <c r="D116" s="172">
        <v>46122</v>
      </c>
    </row>
    <row r="118" spans="1:5" x14ac:dyDescent="0.2">
      <c r="A118" s="142" t="s">
        <v>76</v>
      </c>
      <c r="B118" s="314"/>
      <c r="E118" s="44"/>
    </row>
    <row r="119" spans="1:5" x14ac:dyDescent="0.2">
      <c r="A119" s="152" t="s">
        <v>105</v>
      </c>
      <c r="B119">
        <v>0</v>
      </c>
      <c r="C119" s="44"/>
      <c r="E119" s="44">
        <v>45883</v>
      </c>
    </row>
    <row r="120" spans="1:5" x14ac:dyDescent="0.2">
      <c r="A120" s="51" t="s">
        <v>91</v>
      </c>
      <c r="B120">
        <v>0</v>
      </c>
      <c r="C120" s="184">
        <v>242</v>
      </c>
      <c r="D120" t="s">
        <v>165</v>
      </c>
      <c r="E120" s="44">
        <v>45883</v>
      </c>
    </row>
    <row r="121" spans="1:5" x14ac:dyDescent="0.2">
      <c r="A121" s="51" t="s">
        <v>92</v>
      </c>
      <c r="B121">
        <v>0</v>
      </c>
      <c r="E121" s="44">
        <v>45883</v>
      </c>
    </row>
    <row r="123" spans="1:5" x14ac:dyDescent="0.2">
      <c r="A123" s="142" t="s">
        <v>77</v>
      </c>
    </row>
    <row r="124" spans="1:5" x14ac:dyDescent="0.2">
      <c r="A124" s="152" t="s">
        <v>105</v>
      </c>
      <c r="B124" s="184">
        <v>0</v>
      </c>
      <c r="D124" s="44">
        <v>44531</v>
      </c>
    </row>
    <row r="125" spans="1:5" x14ac:dyDescent="0.2">
      <c r="A125" s="152" t="s">
        <v>106</v>
      </c>
      <c r="B125" s="184">
        <v>0</v>
      </c>
      <c r="D125" s="44">
        <v>44531</v>
      </c>
    </row>
    <row r="126" spans="1:5" x14ac:dyDescent="0.2">
      <c r="A126" s="152" t="s">
        <v>107</v>
      </c>
      <c r="B126" s="184">
        <v>0</v>
      </c>
      <c r="D126" s="44">
        <v>44531</v>
      </c>
    </row>
    <row r="127" spans="1:5" x14ac:dyDescent="0.2">
      <c r="A127" s="152" t="s">
        <v>108</v>
      </c>
      <c r="B127" s="184">
        <v>0</v>
      </c>
      <c r="D127" s="44">
        <v>44531</v>
      </c>
    </row>
    <row r="128" spans="1:5" x14ac:dyDescent="0.2">
      <c r="A128" s="152" t="s">
        <v>109</v>
      </c>
      <c r="B128" s="184">
        <v>0</v>
      </c>
      <c r="D128" s="44">
        <v>44531</v>
      </c>
    </row>
    <row r="130" spans="1:8" x14ac:dyDescent="0.2">
      <c r="A130" s="43" t="s">
        <v>78</v>
      </c>
      <c r="D130" s="44"/>
    </row>
    <row r="131" spans="1:8" x14ac:dyDescent="0.2">
      <c r="A131" s="152" t="s">
        <v>105</v>
      </c>
      <c r="B131" s="184">
        <v>0</v>
      </c>
      <c r="C131" s="184"/>
      <c r="D131" s="44">
        <v>44531</v>
      </c>
    </row>
    <row r="132" spans="1:8" x14ac:dyDescent="0.2">
      <c r="A132" s="152" t="s">
        <v>149</v>
      </c>
      <c r="B132" s="184">
        <v>0</v>
      </c>
      <c r="C132" s="184"/>
      <c r="D132" s="44">
        <v>44531</v>
      </c>
    </row>
    <row r="134" spans="1:8" x14ac:dyDescent="0.2">
      <c r="A134" s="43" t="s">
        <v>79</v>
      </c>
      <c r="D134" t="s">
        <v>166</v>
      </c>
    </row>
    <row r="136" spans="1:8" x14ac:dyDescent="0.2">
      <c r="A136" s="43" t="s">
        <v>167</v>
      </c>
      <c r="B136" s="201">
        <v>13.5</v>
      </c>
      <c r="C136" s="315">
        <v>4.9440999999999999E-2</v>
      </c>
      <c r="D136" s="161">
        <v>1.6486899999999999E-2</v>
      </c>
      <c r="E136" s="198"/>
      <c r="F136" s="198">
        <v>0</v>
      </c>
      <c r="G136" s="198">
        <v>0</v>
      </c>
      <c r="H136" s="44">
        <v>46122</v>
      </c>
    </row>
    <row r="138" spans="1:8" x14ac:dyDescent="0.2">
      <c r="A138" s="43" t="s">
        <v>168</v>
      </c>
      <c r="B138" s="201">
        <v>21</v>
      </c>
      <c r="C138" s="315">
        <v>2.6958200000000002E-2</v>
      </c>
      <c r="D138" s="201">
        <v>0</v>
      </c>
      <c r="E138" s="198">
        <v>0</v>
      </c>
      <c r="F138" s="198">
        <v>0</v>
      </c>
      <c r="G138" s="201">
        <v>0</v>
      </c>
      <c r="H138" s="44">
        <v>46122</v>
      </c>
    </row>
    <row r="139" spans="1:8" x14ac:dyDescent="0.2">
      <c r="A139" s="43" t="s">
        <v>169</v>
      </c>
      <c r="B139" s="201">
        <v>186.3</v>
      </c>
      <c r="C139" s="315">
        <v>1.8698800000000002E-2</v>
      </c>
      <c r="D139" s="201">
        <v>0</v>
      </c>
      <c r="E139" s="198">
        <v>0</v>
      </c>
      <c r="F139" s="198">
        <v>0</v>
      </c>
      <c r="G139" s="201">
        <v>0</v>
      </c>
      <c r="H139" s="44">
        <v>46122</v>
      </c>
    </row>
    <row r="140" spans="1:8" x14ac:dyDescent="0.2">
      <c r="A140" s="43" t="s">
        <v>170</v>
      </c>
      <c r="B140" s="201">
        <v>1102</v>
      </c>
      <c r="C140" s="315">
        <v>6.5699999999999998E-5</v>
      </c>
      <c r="D140" s="201">
        <v>0</v>
      </c>
      <c r="E140" s="198">
        <v>0</v>
      </c>
      <c r="F140" s="198">
        <v>0</v>
      </c>
      <c r="G140" s="201">
        <v>0</v>
      </c>
      <c r="H140" s="44">
        <v>46122</v>
      </c>
    </row>
    <row r="141" spans="1:8" x14ac:dyDescent="0.2">
      <c r="A141" s="43" t="s">
        <v>171</v>
      </c>
      <c r="B141" s="201">
        <v>6800</v>
      </c>
      <c r="C141" s="315">
        <v>6.5699999999999998E-5</v>
      </c>
      <c r="D141" s="201">
        <v>0</v>
      </c>
      <c r="E141" s="198">
        <v>0</v>
      </c>
      <c r="F141" s="198">
        <v>0</v>
      </c>
      <c r="G141" s="201">
        <v>0</v>
      </c>
      <c r="H141" s="44">
        <v>46122</v>
      </c>
    </row>
  </sheetData>
  <sheetProtection algorithmName="SHA-512" hashValue="XWK+BRjvA2BSDo3RZneNGwB92uhA942GgvPM0+O3m4whymTnt5H/w8PZ1ruFr9QbpYqgDo/qTnptq3q2zg4dRA==" saltValue="mJP8rwrZRpyVkW0NsIGDiA==" spinCount="100000" sheet="1" objects="1" scenarios="1"/>
  <hyperlinks>
    <hyperlink ref="A31" r:id="rId1" display="GS-@ TOD (On-Peak)" xr:uid="{ABDAFFBE-4C8D-4BF2-98AC-F00E0533FBEB}"/>
    <hyperlink ref="A32" r:id="rId2" display="GS-@ TOD (On-Peak)" xr:uid="{9F91DDFC-ACAE-4828-ADAC-CC6E2F0E195D}"/>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2F01-833C-45E5-9CDE-3436A88E4CFB}">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QdwSMcRpx0ZDjqzcjAWMWEFTEKpgIX8ZD145zMnUv6a7tN7IEhHO6X0iMfTxu6drJKL2ghoinrBr14XqkkkEhw==" saltValue="d3iDQML7/kqbl1LQq0l2E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2"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5568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4"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AB17-9BB2-4EEC-B12E-597AA4B349A1}">
  <sheetPr codeName="Sheet52"/>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FgBxtWZ+xZI0ApMUJORsPNf3/dRO1o4d4nTtf5RHB/UHTEiK1cRUwx9k/GHVfsEtPdIBPz83echBdqnTniEDJA==" saltValue="RYzkoz/7RRLVi7ie43B3B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4"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1779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6"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2327-34FE-41A6-BBD5-CF241FB35EBB}">
  <sheetPr codeName="Sheet53"/>
  <dimension ref="A1:H146"/>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219">
        <v>7.6880000000000004E-2</v>
      </c>
      <c r="C17" s="219">
        <v>7.6880000000000004E-2</v>
      </c>
      <c r="D17" s="44">
        <v>45809</v>
      </c>
    </row>
    <row r="18" spans="1:4" x14ac:dyDescent="0.2">
      <c r="A18" s="152" t="s">
        <v>106</v>
      </c>
      <c r="B18" s="219">
        <v>7.6880000000000004E-2</v>
      </c>
      <c r="C18" s="219">
        <v>7.6880000000000004E-2</v>
      </c>
      <c r="D18" s="44">
        <v>45809</v>
      </c>
    </row>
    <row r="19" spans="1:4" x14ac:dyDescent="0.2">
      <c r="A19" s="152" t="s">
        <v>107</v>
      </c>
      <c r="B19" s="219">
        <v>7.6880000000000004E-2</v>
      </c>
      <c r="C19" s="219">
        <v>7.6880000000000004E-2</v>
      </c>
      <c r="D19" s="44">
        <v>45809</v>
      </c>
    </row>
    <row r="20" spans="1:4" x14ac:dyDescent="0.2">
      <c r="A20" s="152" t="s">
        <v>108</v>
      </c>
      <c r="B20" s="300">
        <v>7.4289999999999995E-2</v>
      </c>
      <c r="C20" s="300">
        <v>7.4289999999999995E-2</v>
      </c>
      <c r="D20" s="44">
        <v>45809</v>
      </c>
    </row>
    <row r="21" spans="1:4" x14ac:dyDescent="0.2">
      <c r="A21" s="152" t="s">
        <v>109</v>
      </c>
      <c r="B21" s="300">
        <v>7.2950000000000001E-2</v>
      </c>
      <c r="C21" s="300">
        <v>7.2950000000000001E-2</v>
      </c>
      <c r="D21" s="44">
        <v>45809</v>
      </c>
    </row>
    <row r="22" spans="1:4" x14ac:dyDescent="0.2">
      <c r="A22" s="51"/>
      <c r="B22" s="154"/>
      <c r="C22" s="154"/>
      <c r="D22" s="44"/>
    </row>
    <row r="23" spans="1:4" x14ac:dyDescent="0.2">
      <c r="A23" s="142" t="s">
        <v>110</v>
      </c>
      <c r="B23" s="158" t="s">
        <v>103</v>
      </c>
      <c r="C23" s="158" t="s">
        <v>104</v>
      </c>
      <c r="D23" s="44"/>
    </row>
    <row r="24" spans="1:4" x14ac:dyDescent="0.2">
      <c r="A24" s="152" t="s">
        <v>111</v>
      </c>
      <c r="B24" s="159">
        <v>2.298E-2</v>
      </c>
      <c r="C24" s="150"/>
      <c r="D24" s="44">
        <v>45809</v>
      </c>
    </row>
    <row r="25" spans="1:4" x14ac:dyDescent="0.2">
      <c r="A25" s="51" t="s">
        <v>112</v>
      </c>
      <c r="B25" s="154">
        <v>3.18762E-2</v>
      </c>
      <c r="C25" s="154">
        <v>3.18762E-2</v>
      </c>
      <c r="D25" s="44">
        <v>45809</v>
      </c>
    </row>
    <row r="26" spans="1:4" x14ac:dyDescent="0.2">
      <c r="A26" s="51" t="s">
        <v>113</v>
      </c>
      <c r="B26" s="154">
        <v>3.0280600000000001E-2</v>
      </c>
      <c r="C26" s="154">
        <v>1.72503E-2</v>
      </c>
      <c r="D26" s="44">
        <v>45809</v>
      </c>
    </row>
    <row r="27" spans="1:4" x14ac:dyDescent="0.2">
      <c r="A27" s="51" t="s">
        <v>114</v>
      </c>
      <c r="B27" s="154">
        <v>2.8333000000000001E-2</v>
      </c>
      <c r="C27" s="154">
        <v>2.0174299999999999E-2</v>
      </c>
      <c r="D27" s="44">
        <v>45809</v>
      </c>
    </row>
    <row r="28" spans="1:4" x14ac:dyDescent="0.2">
      <c r="A28" s="51" t="s">
        <v>115</v>
      </c>
      <c r="B28" s="154">
        <v>3.97676E-2</v>
      </c>
      <c r="C28" s="154"/>
      <c r="D28" s="44">
        <v>45809</v>
      </c>
    </row>
    <row r="29" spans="1:4" x14ac:dyDescent="0.2">
      <c r="A29" s="51" t="s">
        <v>116</v>
      </c>
      <c r="B29" s="154">
        <v>1.3643000000000001E-2</v>
      </c>
      <c r="C29" s="150"/>
      <c r="D29" s="44">
        <v>45809</v>
      </c>
    </row>
    <row r="30" spans="1:4" x14ac:dyDescent="0.2">
      <c r="A30" s="51" t="s">
        <v>117</v>
      </c>
      <c r="B30" s="154">
        <v>0.19200049999999999</v>
      </c>
      <c r="C30" s="150"/>
      <c r="D30" s="44">
        <v>45809</v>
      </c>
    </row>
    <row r="31" spans="1:4" x14ac:dyDescent="0.2">
      <c r="A31" s="51" t="s">
        <v>118</v>
      </c>
      <c r="B31" s="154">
        <v>0</v>
      </c>
      <c r="C31" s="150"/>
      <c r="D31" s="44">
        <v>45809</v>
      </c>
    </row>
    <row r="32" spans="1:4" x14ac:dyDescent="0.2">
      <c r="A32" s="51" t="s">
        <v>119</v>
      </c>
      <c r="B32" s="154">
        <v>1.8849999999999999E-2</v>
      </c>
      <c r="C32" s="154"/>
      <c r="D32" s="44">
        <v>45809</v>
      </c>
    </row>
    <row r="33" spans="1:5" x14ac:dyDescent="0.2">
      <c r="A33" s="152" t="s">
        <v>107</v>
      </c>
      <c r="B33" s="154">
        <v>1.8180000000000002E-2</v>
      </c>
      <c r="C33" s="150"/>
      <c r="D33" s="44">
        <v>45809</v>
      </c>
    </row>
    <row r="34" spans="1:5" x14ac:dyDescent="0.2">
      <c r="A34" s="152" t="s">
        <v>120</v>
      </c>
      <c r="B34" s="154">
        <v>0.15807350000000001</v>
      </c>
      <c r="C34" s="150"/>
      <c r="D34" s="44">
        <v>45809</v>
      </c>
    </row>
    <row r="35" spans="1:5" x14ac:dyDescent="0.2">
      <c r="A35" s="152" t="s">
        <v>121</v>
      </c>
      <c r="B35" s="154">
        <v>0</v>
      </c>
      <c r="C35" s="150"/>
      <c r="D35" s="44">
        <v>45809</v>
      </c>
    </row>
    <row r="36" spans="1:5" x14ac:dyDescent="0.2">
      <c r="A36" s="51" t="s">
        <v>122</v>
      </c>
      <c r="B36" s="154">
        <v>5.64179E-2</v>
      </c>
      <c r="D36" s="44">
        <v>45809</v>
      </c>
    </row>
    <row r="37" spans="1:5" x14ac:dyDescent="0.2">
      <c r="A37" s="51" t="s">
        <v>123</v>
      </c>
      <c r="B37" s="150">
        <v>1.928E-4</v>
      </c>
      <c r="D37" s="44">
        <v>45809</v>
      </c>
    </row>
    <row r="38" spans="1:5" x14ac:dyDescent="0.2">
      <c r="A38" s="152" t="s">
        <v>108</v>
      </c>
      <c r="B38" s="150">
        <v>1.3849999999999999E-2</v>
      </c>
      <c r="D38" s="44">
        <v>45809</v>
      </c>
    </row>
    <row r="39" spans="1:5" x14ac:dyDescent="0.2">
      <c r="A39" s="152" t="s">
        <v>109</v>
      </c>
      <c r="B39" s="150">
        <v>1.6299999999999999E-2</v>
      </c>
      <c r="D39" s="44">
        <v>45809</v>
      </c>
    </row>
    <row r="40" spans="1:5" x14ac:dyDescent="0.2">
      <c r="A40" s="152" t="s">
        <v>124</v>
      </c>
      <c r="B40" s="150">
        <v>2.10674E-2</v>
      </c>
      <c r="C40" s="160">
        <v>9.0900000000000009E-3</v>
      </c>
      <c r="D40" s="44">
        <v>45809</v>
      </c>
    </row>
    <row r="41" spans="1:5" x14ac:dyDescent="0.2">
      <c r="A41" s="152" t="s">
        <v>125</v>
      </c>
      <c r="B41" s="150">
        <v>1.6396899999999999E-2</v>
      </c>
      <c r="C41" s="160">
        <v>6.9249999999999997E-3</v>
      </c>
      <c r="D41" s="44">
        <v>45809</v>
      </c>
    </row>
    <row r="42" spans="1:5" x14ac:dyDescent="0.2">
      <c r="A42" s="152" t="s">
        <v>126</v>
      </c>
      <c r="B42" s="150">
        <v>1.9659699999999999E-2</v>
      </c>
      <c r="C42" s="160">
        <v>8.1499999999999993E-3</v>
      </c>
      <c r="D42" s="44">
        <v>45809</v>
      </c>
    </row>
    <row r="43" spans="1:5" x14ac:dyDescent="0.2">
      <c r="D43" s="44"/>
    </row>
    <row r="44" spans="1:5" x14ac:dyDescent="0.2">
      <c r="A44" s="51"/>
      <c r="D44" s="44"/>
    </row>
    <row r="45" spans="1:5" x14ac:dyDescent="0.2">
      <c r="A45" s="142" t="s">
        <v>127</v>
      </c>
      <c r="B45" s="161">
        <v>-4.3956000000000004E-3</v>
      </c>
      <c r="D45" s="44">
        <v>46112</v>
      </c>
    </row>
    <row r="46" spans="1:5" x14ac:dyDescent="0.2">
      <c r="A46" s="51"/>
      <c r="D46" s="44"/>
    </row>
    <row r="47" spans="1:5" x14ac:dyDescent="0.2">
      <c r="A47" s="142" t="s">
        <v>58</v>
      </c>
      <c r="B47" s="162" t="s">
        <v>128</v>
      </c>
      <c r="C47" s="162" t="s">
        <v>129</v>
      </c>
      <c r="D47" s="162" t="s">
        <v>27</v>
      </c>
      <c r="E47" s="162" t="s">
        <v>130</v>
      </c>
    </row>
    <row r="48" spans="1:5" x14ac:dyDescent="0.2">
      <c r="A48" s="152" t="s">
        <v>131</v>
      </c>
      <c r="B48" s="191">
        <v>0</v>
      </c>
      <c r="C48" s="192">
        <v>0</v>
      </c>
      <c r="D48" s="193">
        <f>SUM(B48:C48)</f>
        <v>0</v>
      </c>
      <c r="E48" s="166">
        <v>45883</v>
      </c>
    </row>
    <row r="49" spans="1:8" x14ac:dyDescent="0.2">
      <c r="A49" s="152" t="s">
        <v>132</v>
      </c>
      <c r="B49" s="194">
        <v>0</v>
      </c>
      <c r="C49" s="195">
        <v>0</v>
      </c>
      <c r="D49" s="196">
        <f>SUM(B49:C49)</f>
        <v>0</v>
      </c>
      <c r="E49" s="166">
        <v>45883</v>
      </c>
    </row>
    <row r="50" spans="1:8" x14ac:dyDescent="0.2">
      <c r="A50" s="152"/>
      <c r="B50" s="170"/>
      <c r="D50" s="44"/>
    </row>
    <row r="51" spans="1:8" x14ac:dyDescent="0.2">
      <c r="A51" s="152"/>
      <c r="B51" s="170"/>
      <c r="D51" s="44"/>
    </row>
    <row r="52" spans="1:8" x14ac:dyDescent="0.2">
      <c r="A52" s="152"/>
      <c r="B52" s="170"/>
      <c r="D52" s="44"/>
    </row>
    <row r="53" spans="1:8" x14ac:dyDescent="0.2">
      <c r="A53" s="51"/>
      <c r="D53" s="44"/>
    </row>
    <row r="54" spans="1:8" x14ac:dyDescent="0.2">
      <c r="A54" s="142" t="s">
        <v>133</v>
      </c>
    </row>
    <row r="55" spans="1:8" x14ac:dyDescent="0.2">
      <c r="A55" s="152" t="s">
        <v>105</v>
      </c>
      <c r="B55" s="291">
        <v>4.34364E-2</v>
      </c>
      <c r="D55" s="44">
        <v>46112</v>
      </c>
      <c r="F55" s="35" t="s">
        <v>134</v>
      </c>
      <c r="G55" s="292">
        <v>3.1686899999999997E-2</v>
      </c>
      <c r="H55" s="44">
        <v>46112</v>
      </c>
    </row>
    <row r="56" spans="1:8" x14ac:dyDescent="0.2">
      <c r="A56" s="152" t="s">
        <v>106</v>
      </c>
      <c r="B56" s="291">
        <v>3.1686899999999997E-2</v>
      </c>
      <c r="D56" s="44">
        <v>46112</v>
      </c>
      <c r="F56" s="35" t="s">
        <v>135</v>
      </c>
      <c r="G56" s="292">
        <v>4.8264399999999999E-2</v>
      </c>
      <c r="H56" s="44">
        <v>46112</v>
      </c>
    </row>
    <row r="57" spans="1:8" x14ac:dyDescent="0.2">
      <c r="A57" s="152" t="s">
        <v>107</v>
      </c>
      <c r="B57" s="291">
        <v>4.4440000000000001E-4</v>
      </c>
      <c r="D57" s="44">
        <v>46112</v>
      </c>
    </row>
    <row r="58" spans="1:8" x14ac:dyDescent="0.2">
      <c r="A58" s="152" t="s">
        <v>108</v>
      </c>
      <c r="B58" s="291">
        <v>4.2949999999999998E-4</v>
      </c>
      <c r="D58" s="44">
        <v>46112</v>
      </c>
    </row>
    <row r="59" spans="1:8" x14ac:dyDescent="0.2">
      <c r="A59" s="152" t="s">
        <v>109</v>
      </c>
      <c r="B59" s="291">
        <v>4.2180000000000001E-4</v>
      </c>
      <c r="D59" s="44">
        <v>46112</v>
      </c>
    </row>
    <row r="60" spans="1:8" x14ac:dyDescent="0.2">
      <c r="B60" s="154"/>
    </row>
    <row r="61" spans="1:8" x14ac:dyDescent="0.2">
      <c r="A61" s="142" t="s">
        <v>136</v>
      </c>
    </row>
    <row r="62" spans="1:8" x14ac:dyDescent="0.2">
      <c r="A62" s="152" t="s">
        <v>107</v>
      </c>
      <c r="B62" s="118">
        <v>10.28</v>
      </c>
      <c r="D62" s="44">
        <v>46112</v>
      </c>
    </row>
    <row r="63" spans="1:8" x14ac:dyDescent="0.2">
      <c r="A63" s="152" t="s">
        <v>108</v>
      </c>
      <c r="B63" s="118">
        <v>10.79</v>
      </c>
      <c r="D63" s="44">
        <v>46112</v>
      </c>
    </row>
    <row r="64" spans="1:8" x14ac:dyDescent="0.2">
      <c r="A64" s="152" t="s">
        <v>109</v>
      </c>
      <c r="B64" s="118">
        <v>6.74</v>
      </c>
      <c r="D64" s="44">
        <v>46112</v>
      </c>
    </row>
    <row r="65" spans="1:4" x14ac:dyDescent="0.2">
      <c r="A65" s="51"/>
      <c r="D65" s="44"/>
    </row>
    <row r="66" spans="1:4" x14ac:dyDescent="0.2">
      <c r="A66" s="142" t="s">
        <v>172</v>
      </c>
      <c r="B66" s="202">
        <v>4.5409999999999998E-4</v>
      </c>
      <c r="D66" s="44">
        <v>46112</v>
      </c>
    </row>
    <row r="67" spans="1:4" x14ac:dyDescent="0.2">
      <c r="A67" s="51"/>
      <c r="D67" s="44"/>
    </row>
    <row r="68" spans="1:4" x14ac:dyDescent="0.2">
      <c r="A68" s="142" t="s">
        <v>137</v>
      </c>
      <c r="C68" s="175" t="s">
        <v>138</v>
      </c>
      <c r="D68" s="44"/>
    </row>
    <row r="69" spans="1:4" x14ac:dyDescent="0.2">
      <c r="A69" s="51" t="s">
        <v>139</v>
      </c>
      <c r="B69" s="150">
        <v>0</v>
      </c>
      <c r="C69" s="150">
        <v>0</v>
      </c>
      <c r="D69" s="44">
        <v>45444</v>
      </c>
    </row>
    <row r="70" spans="1:4" x14ac:dyDescent="0.2">
      <c r="A70" s="51" t="s">
        <v>119</v>
      </c>
      <c r="B70" s="150">
        <v>0</v>
      </c>
      <c r="C70" s="150">
        <v>0</v>
      </c>
      <c r="D70" s="44">
        <v>45444</v>
      </c>
    </row>
    <row r="71" spans="1:4" x14ac:dyDescent="0.2">
      <c r="A71" s="51" t="s">
        <v>140</v>
      </c>
      <c r="B71" s="150">
        <v>0</v>
      </c>
      <c r="C71" s="150">
        <v>0</v>
      </c>
      <c r="D71" s="44">
        <v>45444</v>
      </c>
    </row>
    <row r="72" spans="1:4" x14ac:dyDescent="0.2">
      <c r="A72" s="51" t="s">
        <v>141</v>
      </c>
      <c r="B72" s="150">
        <v>0</v>
      </c>
      <c r="C72" s="150">
        <v>0</v>
      </c>
      <c r="D72" s="44">
        <v>45444</v>
      </c>
    </row>
    <row r="73" spans="1:4" x14ac:dyDescent="0.2">
      <c r="A73" s="51" t="s">
        <v>142</v>
      </c>
      <c r="B73" s="150">
        <v>0</v>
      </c>
      <c r="C73" s="150">
        <v>0</v>
      </c>
      <c r="D73" s="44">
        <v>45444</v>
      </c>
    </row>
    <row r="74" spans="1:4" x14ac:dyDescent="0.2">
      <c r="A74" s="51" t="s">
        <v>143</v>
      </c>
      <c r="B74" s="150">
        <v>0</v>
      </c>
      <c r="C74" s="150">
        <v>0</v>
      </c>
      <c r="D74" s="44">
        <v>45444</v>
      </c>
    </row>
    <row r="75" spans="1:4" x14ac:dyDescent="0.2">
      <c r="A75" s="51"/>
      <c r="B75" s="154"/>
      <c r="C75" s="154"/>
      <c r="D75" s="44"/>
    </row>
    <row r="76" spans="1:4" x14ac:dyDescent="0.2">
      <c r="A76" s="142" t="s">
        <v>144</v>
      </c>
      <c r="D76" s="44"/>
    </row>
    <row r="77" spans="1:4" x14ac:dyDescent="0.2">
      <c r="A77" s="51" t="s">
        <v>119</v>
      </c>
      <c r="B77" s="174">
        <v>0</v>
      </c>
      <c r="C77" s="150"/>
      <c r="D77" s="44">
        <v>45444</v>
      </c>
    </row>
    <row r="78" spans="1:4" x14ac:dyDescent="0.2">
      <c r="A78" s="51" t="s">
        <v>141</v>
      </c>
      <c r="B78" s="174">
        <v>0</v>
      </c>
      <c r="C78" s="150"/>
      <c r="D78" s="44">
        <v>45444</v>
      </c>
    </row>
    <row r="79" spans="1:4" x14ac:dyDescent="0.2">
      <c r="A79" s="51"/>
      <c r="B79" s="154"/>
      <c r="C79" s="154"/>
      <c r="D79" s="44"/>
    </row>
    <row r="80" spans="1:4" x14ac:dyDescent="0.2">
      <c r="A80" s="142" t="s">
        <v>145</v>
      </c>
      <c r="D80" s="44"/>
    </row>
    <row r="81" spans="1:6" x14ac:dyDescent="0.2">
      <c r="A81" s="51" t="s">
        <v>140</v>
      </c>
      <c r="B81" s="174">
        <v>0</v>
      </c>
      <c r="C81" s="150"/>
      <c r="D81" s="44">
        <v>45444</v>
      </c>
    </row>
    <row r="82" spans="1:6" x14ac:dyDescent="0.2">
      <c r="A82" s="51" t="s">
        <v>142</v>
      </c>
      <c r="B82" s="174">
        <v>0</v>
      </c>
      <c r="C82" s="150"/>
      <c r="D82" s="44">
        <v>45444</v>
      </c>
    </row>
    <row r="83" spans="1:6" x14ac:dyDescent="0.2">
      <c r="A83" s="51" t="s">
        <v>143</v>
      </c>
      <c r="B83" s="174">
        <v>0</v>
      </c>
      <c r="C83" s="154"/>
      <c r="D83" s="44">
        <v>45444</v>
      </c>
    </row>
    <row r="84" spans="1:6" x14ac:dyDescent="0.2">
      <c r="A84" s="51"/>
      <c r="B84" s="154"/>
      <c r="C84" s="154"/>
      <c r="D84" s="44"/>
    </row>
    <row r="85" spans="1:6" x14ac:dyDescent="0.2">
      <c r="A85" s="142" t="s">
        <v>146</v>
      </c>
      <c r="B85" s="203">
        <v>1.8019E-2</v>
      </c>
      <c r="C85" s="177"/>
      <c r="D85" s="44">
        <v>46122</v>
      </c>
    </row>
    <row r="86" spans="1:6" x14ac:dyDescent="0.2">
      <c r="A86" s="51"/>
      <c r="D86" s="44"/>
    </row>
    <row r="87" spans="1:6" x14ac:dyDescent="0.2">
      <c r="A87" s="43" t="s">
        <v>147</v>
      </c>
      <c r="B87" s="203">
        <v>5.8023605956771022E-2</v>
      </c>
      <c r="C87" s="176"/>
      <c r="D87" s="44">
        <v>46122</v>
      </c>
    </row>
    <row r="89" spans="1:6" x14ac:dyDescent="0.2">
      <c r="A89" s="43" t="s">
        <v>225</v>
      </c>
      <c r="D89" s="44"/>
    </row>
    <row r="90" spans="1:6" x14ac:dyDescent="0.2">
      <c r="A90" s="152" t="s">
        <v>105</v>
      </c>
      <c r="B90" s="204">
        <v>2.8</v>
      </c>
      <c r="C90" s="178"/>
      <c r="D90" s="44">
        <v>46112</v>
      </c>
    </row>
    <row r="91" spans="1:6" x14ac:dyDescent="0.2">
      <c r="A91" s="152" t="s">
        <v>149</v>
      </c>
      <c r="B91" s="204">
        <v>23.69</v>
      </c>
      <c r="C91" s="178"/>
      <c r="D91" s="311">
        <v>46112</v>
      </c>
    </row>
    <row r="93" spans="1:6" x14ac:dyDescent="0.2">
      <c r="A93" s="43" t="s">
        <v>150</v>
      </c>
      <c r="B93" s="176"/>
      <c r="C93" s="176"/>
      <c r="D93" s="44"/>
    </row>
    <row r="94" spans="1:6" x14ac:dyDescent="0.2">
      <c r="A94" s="51" t="s">
        <v>139</v>
      </c>
      <c r="B94" s="150">
        <v>0</v>
      </c>
      <c r="C94" s="150"/>
      <c r="D94" s="44">
        <v>44531</v>
      </c>
      <c r="E94" s="179"/>
      <c r="F94" s="44"/>
    </row>
    <row r="95" spans="1:6" x14ac:dyDescent="0.2">
      <c r="A95" s="51" t="s">
        <v>119</v>
      </c>
      <c r="B95" s="150">
        <v>0</v>
      </c>
      <c r="C95" s="150"/>
      <c r="D95" s="44">
        <v>44531</v>
      </c>
      <c r="E95" s="179"/>
      <c r="F95" s="44"/>
    </row>
    <row r="96" spans="1:6" x14ac:dyDescent="0.2">
      <c r="A96" s="51" t="s">
        <v>151</v>
      </c>
      <c r="B96" s="150">
        <v>0</v>
      </c>
      <c r="C96" s="150"/>
      <c r="D96" s="44">
        <v>44531</v>
      </c>
      <c r="E96" s="179"/>
      <c r="F96" s="44"/>
    </row>
    <row r="97" spans="1:6" x14ac:dyDescent="0.2">
      <c r="A97" s="51" t="s">
        <v>152</v>
      </c>
      <c r="B97" s="150">
        <v>0</v>
      </c>
      <c r="C97" s="150"/>
      <c r="D97" s="44">
        <v>44531</v>
      </c>
      <c r="E97" s="179"/>
      <c r="F97" s="44"/>
    </row>
    <row r="98" spans="1:6" x14ac:dyDescent="0.2">
      <c r="A98" s="51" t="s">
        <v>153</v>
      </c>
      <c r="B98" s="150">
        <v>0</v>
      </c>
      <c r="C98" s="150"/>
      <c r="D98" s="44">
        <v>44531</v>
      </c>
      <c r="E98" s="179"/>
      <c r="F98" s="44"/>
    </row>
    <row r="99" spans="1:6" x14ac:dyDescent="0.2">
      <c r="A99" s="51" t="s">
        <v>154</v>
      </c>
      <c r="B99" s="150">
        <v>0</v>
      </c>
      <c r="C99" s="150"/>
      <c r="D99" s="44">
        <v>44531</v>
      </c>
      <c r="E99" s="179"/>
      <c r="F99" s="44"/>
    </row>
    <row r="100" spans="1:6" x14ac:dyDescent="0.2">
      <c r="A100" s="51" t="s">
        <v>155</v>
      </c>
      <c r="B100" s="150">
        <v>0</v>
      </c>
      <c r="C100" s="150"/>
      <c r="D100" s="44">
        <v>44531</v>
      </c>
      <c r="E100" s="179"/>
      <c r="F100" s="44"/>
    </row>
    <row r="101" spans="1:6" x14ac:dyDescent="0.2">
      <c r="A101" s="51" t="s">
        <v>156</v>
      </c>
      <c r="B101" s="150">
        <v>0</v>
      </c>
      <c r="C101" s="150"/>
      <c r="D101" s="44">
        <v>44531</v>
      </c>
      <c r="E101" s="179"/>
      <c r="F101" s="44"/>
    </row>
    <row r="102" spans="1:6" x14ac:dyDescent="0.2">
      <c r="A102" s="51" t="s">
        <v>157</v>
      </c>
      <c r="B102" s="150">
        <v>0</v>
      </c>
      <c r="C102" s="150"/>
      <c r="D102" s="44">
        <v>44531</v>
      </c>
      <c r="E102" s="179"/>
      <c r="F102" s="44"/>
    </row>
    <row r="103" spans="1:6" x14ac:dyDescent="0.2">
      <c r="A103" s="51" t="s">
        <v>158</v>
      </c>
      <c r="B103" s="150">
        <v>0</v>
      </c>
      <c r="C103" s="150"/>
      <c r="D103" s="44">
        <v>44531</v>
      </c>
      <c r="E103" s="179"/>
      <c r="F103" s="44"/>
    </row>
    <row r="105" spans="1:6" x14ac:dyDescent="0.2">
      <c r="A105" s="43" t="s">
        <v>159</v>
      </c>
      <c r="B105" s="203">
        <v>2.95915E-2</v>
      </c>
      <c r="C105" s="176"/>
      <c r="D105" s="44">
        <v>46122</v>
      </c>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312">
        <v>3.8972999999999998E-3</v>
      </c>
      <c r="C111" s="154"/>
      <c r="D111" s="44">
        <v>44531</v>
      </c>
    </row>
    <row r="112" spans="1:6" x14ac:dyDescent="0.2">
      <c r="A112" s="51" t="s">
        <v>162</v>
      </c>
      <c r="B112" s="312">
        <v>3.7618E-3</v>
      </c>
      <c r="C112" s="154"/>
      <c r="D112" s="44">
        <v>44531</v>
      </c>
    </row>
    <row r="113" spans="1:5" x14ac:dyDescent="0.2">
      <c r="A113" s="51" t="s">
        <v>163</v>
      </c>
      <c r="B113" s="312">
        <v>3.6865999999999999E-3</v>
      </c>
      <c r="C113" s="154"/>
      <c r="D113" s="44">
        <v>44531</v>
      </c>
    </row>
    <row r="115" spans="1:5" x14ac:dyDescent="0.2">
      <c r="A115" s="142" t="s">
        <v>164</v>
      </c>
    </row>
    <row r="116" spans="1:5" x14ac:dyDescent="0.2">
      <c r="A116" s="51" t="s">
        <v>105</v>
      </c>
      <c r="B116" s="313">
        <v>-1.9059999999999999E-3</v>
      </c>
      <c r="D116" s="44">
        <v>46122</v>
      </c>
    </row>
    <row r="117" spans="1:5" x14ac:dyDescent="0.2">
      <c r="A117" s="51" t="s">
        <v>149</v>
      </c>
      <c r="B117" s="313">
        <v>-1.06E-3</v>
      </c>
      <c r="D117" s="44">
        <v>46122</v>
      </c>
    </row>
    <row r="118" spans="1:5" x14ac:dyDescent="0.2">
      <c r="C118" s="35"/>
    </row>
    <row r="119" spans="1:5" x14ac:dyDescent="0.2">
      <c r="A119" s="43" t="s">
        <v>73</v>
      </c>
      <c r="D119" s="44"/>
    </row>
    <row r="120" spans="1:5" x14ac:dyDescent="0.2">
      <c r="A120" s="152" t="s">
        <v>105</v>
      </c>
      <c r="B120" s="205">
        <v>0.19</v>
      </c>
      <c r="C120" s="184"/>
      <c r="D120" s="172">
        <v>46122</v>
      </c>
    </row>
    <row r="121" spans="1:5" x14ac:dyDescent="0.2">
      <c r="A121" s="152" t="s">
        <v>149</v>
      </c>
      <c r="B121" s="205">
        <v>1.02</v>
      </c>
      <c r="C121" s="184"/>
      <c r="D121" s="172">
        <v>46122</v>
      </c>
    </row>
    <row r="123" spans="1:5" x14ac:dyDescent="0.2">
      <c r="A123" s="142" t="s">
        <v>76</v>
      </c>
      <c r="B123" s="314"/>
      <c r="E123" s="44"/>
    </row>
    <row r="124" spans="1:5" x14ac:dyDescent="0.2">
      <c r="A124" s="152" t="s">
        <v>105</v>
      </c>
      <c r="B124">
        <v>0</v>
      </c>
      <c r="C124" s="44"/>
      <c r="E124" s="44">
        <v>45883</v>
      </c>
    </row>
    <row r="125" spans="1:5" x14ac:dyDescent="0.2">
      <c r="A125" s="51" t="s">
        <v>91</v>
      </c>
      <c r="B125">
        <v>0</v>
      </c>
      <c r="C125" s="184">
        <v>242</v>
      </c>
      <c r="D125" t="s">
        <v>165</v>
      </c>
      <c r="E125" s="44">
        <v>45883</v>
      </c>
    </row>
    <row r="126" spans="1:5" x14ac:dyDescent="0.2">
      <c r="A126" s="51" t="s">
        <v>92</v>
      </c>
      <c r="B126">
        <v>0</v>
      </c>
      <c r="E126" s="44">
        <v>45883</v>
      </c>
    </row>
    <row r="128" spans="1:5" x14ac:dyDescent="0.2">
      <c r="A128" s="142" t="s">
        <v>77</v>
      </c>
    </row>
    <row r="129" spans="1:8" x14ac:dyDescent="0.2">
      <c r="A129" s="152" t="s">
        <v>105</v>
      </c>
      <c r="B129" s="184">
        <v>0</v>
      </c>
      <c r="D129" s="44">
        <v>44531</v>
      </c>
    </row>
    <row r="130" spans="1:8" x14ac:dyDescent="0.2">
      <c r="A130" s="152" t="s">
        <v>106</v>
      </c>
      <c r="B130" s="184">
        <v>0</v>
      </c>
      <c r="D130" s="44">
        <v>44531</v>
      </c>
    </row>
    <row r="131" spans="1:8" x14ac:dyDescent="0.2">
      <c r="A131" s="152" t="s">
        <v>107</v>
      </c>
      <c r="B131" s="184">
        <v>0</v>
      </c>
      <c r="D131" s="44">
        <v>44531</v>
      </c>
    </row>
    <row r="132" spans="1:8" x14ac:dyDescent="0.2">
      <c r="A132" s="152" t="s">
        <v>108</v>
      </c>
      <c r="B132" s="184">
        <v>0</v>
      </c>
      <c r="D132" s="44">
        <v>44531</v>
      </c>
    </row>
    <row r="133" spans="1:8" x14ac:dyDescent="0.2">
      <c r="A133" s="152" t="s">
        <v>109</v>
      </c>
      <c r="B133" s="184">
        <v>0</v>
      </c>
      <c r="D133" s="44">
        <v>44531</v>
      </c>
    </row>
    <row r="135" spans="1:8" x14ac:dyDescent="0.2">
      <c r="A135" s="43" t="s">
        <v>78</v>
      </c>
      <c r="D135" s="44"/>
    </row>
    <row r="136" spans="1:8" x14ac:dyDescent="0.2">
      <c r="A136" s="152" t="s">
        <v>105</v>
      </c>
      <c r="B136" s="184">
        <v>0</v>
      </c>
      <c r="C136" s="184"/>
      <c r="D136" s="44">
        <v>44531</v>
      </c>
    </row>
    <row r="137" spans="1:8" x14ac:dyDescent="0.2">
      <c r="A137" s="152" t="s">
        <v>149</v>
      </c>
      <c r="B137" s="184">
        <v>0</v>
      </c>
      <c r="C137" s="184"/>
      <c r="D137" s="44">
        <v>44531</v>
      </c>
    </row>
    <row r="139" spans="1:8" x14ac:dyDescent="0.2">
      <c r="A139" s="43" t="s">
        <v>79</v>
      </c>
      <c r="D139" t="s">
        <v>166</v>
      </c>
    </row>
    <row r="141" spans="1:8" x14ac:dyDescent="0.2">
      <c r="A141" s="43" t="s">
        <v>167</v>
      </c>
      <c r="B141" s="190">
        <v>13.5</v>
      </c>
      <c r="C141" s="161">
        <v>4.9440999999999999E-2</v>
      </c>
      <c r="D141" s="161">
        <v>1.6486899999999999E-2</v>
      </c>
      <c r="E141" s="198"/>
      <c r="F141" s="198">
        <v>0</v>
      </c>
      <c r="G141" s="198">
        <v>0</v>
      </c>
      <c r="H141" s="44">
        <v>46122</v>
      </c>
    </row>
    <row r="143" spans="1:8" x14ac:dyDescent="0.2">
      <c r="A143" s="43" t="s">
        <v>168</v>
      </c>
      <c r="B143" s="190">
        <v>21</v>
      </c>
      <c r="C143" s="161">
        <v>2.6958200000000002E-2</v>
      </c>
      <c r="D143" s="201">
        <v>0</v>
      </c>
      <c r="E143" s="198">
        <v>0</v>
      </c>
      <c r="F143" s="198">
        <v>0</v>
      </c>
      <c r="G143" s="201">
        <v>0</v>
      </c>
      <c r="H143" s="44">
        <v>46122</v>
      </c>
    </row>
    <row r="144" spans="1:8" x14ac:dyDescent="0.2">
      <c r="A144" s="43" t="s">
        <v>169</v>
      </c>
      <c r="B144" s="190">
        <v>186.3</v>
      </c>
      <c r="C144" s="161">
        <v>1.8698800000000002E-2</v>
      </c>
      <c r="D144" s="201">
        <v>0</v>
      </c>
      <c r="E144" s="198">
        <v>0</v>
      </c>
      <c r="F144" s="198">
        <v>0</v>
      </c>
      <c r="G144" s="201">
        <v>0</v>
      </c>
      <c r="H144" s="44">
        <v>46122</v>
      </c>
    </row>
    <row r="145" spans="1:8" x14ac:dyDescent="0.2">
      <c r="A145" s="43" t="s">
        <v>170</v>
      </c>
      <c r="B145" s="190">
        <v>1102</v>
      </c>
      <c r="C145" s="161">
        <v>6.5699999999999998E-5</v>
      </c>
      <c r="D145" s="201">
        <v>0</v>
      </c>
      <c r="E145" s="198">
        <v>0</v>
      </c>
      <c r="F145" s="198">
        <v>0</v>
      </c>
      <c r="G145" s="201">
        <v>0</v>
      </c>
      <c r="H145" s="44">
        <v>46122</v>
      </c>
    </row>
    <row r="146" spans="1:8" x14ac:dyDescent="0.2">
      <c r="A146" s="43" t="s">
        <v>171</v>
      </c>
      <c r="B146" s="190">
        <v>6800</v>
      </c>
      <c r="C146" s="161">
        <v>6.5699999999999998E-5</v>
      </c>
      <c r="D146" s="201">
        <v>0</v>
      </c>
      <c r="E146" s="198">
        <v>0</v>
      </c>
      <c r="F146" s="198">
        <v>0</v>
      </c>
      <c r="G146" s="201">
        <v>0</v>
      </c>
      <c r="H146" s="44">
        <v>46122</v>
      </c>
    </row>
  </sheetData>
  <sheetProtection algorithmName="SHA-512" hashValue="Ntwyw5jwC6wbT8Y+D276AHDPGQY5yr0MqHEZiMXiu/lng3YbRf7VoTlGSBZjLKlzRkbYrc2LPr7Velotec8XSg==" saltValue="BssOKRiQlkQEITS6rW0XBQ==" spinCount="100000" sheet="1" objects="1" scenarios="1"/>
  <hyperlinks>
    <hyperlink ref="A36" r:id="rId1" display="GS-@ TOD (On-Peak)" xr:uid="{1CFB82EF-1AF3-4EC1-A50E-B4D3A933C6BA}"/>
    <hyperlink ref="A37" r:id="rId2" display="GS-@ TOD (On-Peak)" xr:uid="{5F3D8670-AA53-4333-B7E7-0BCE424F042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topLeftCell="A9"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6"/>
      <c r="C14" s="327"/>
      <c r="D14" s="327"/>
      <c r="G14" s="139"/>
      <c r="H14" s="326"/>
      <c r="I14" s="326"/>
      <c r="J14" s="326"/>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6"/>
      <c r="C14" s="327"/>
      <c r="D14" s="327"/>
      <c r="G14" s="139"/>
      <c r="H14" s="326"/>
      <c r="I14" s="326"/>
      <c r="J14" s="326"/>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43" t="s">
        <v>193</v>
      </c>
      <c r="B2" s="343"/>
      <c r="C2" s="343"/>
      <c r="D2" s="343"/>
      <c r="E2" s="343"/>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44">
        <v>2001</v>
      </c>
      <c r="C5" s="247">
        <v>7.7130000000000005E-4</v>
      </c>
      <c r="D5" s="248" t="s">
        <v>201</v>
      </c>
      <c r="E5" s="346" t="b">
        <v>1</v>
      </c>
      <c r="G5" s="143"/>
    </row>
    <row r="6" spans="1:7" x14ac:dyDescent="0.2">
      <c r="A6" s="246" t="s">
        <v>202</v>
      </c>
      <c r="B6" s="345"/>
      <c r="C6" s="247">
        <v>1.83E-4</v>
      </c>
      <c r="D6" s="248" t="s">
        <v>201</v>
      </c>
      <c r="E6" s="347"/>
      <c r="G6" s="143"/>
    </row>
    <row r="7" spans="1:7" x14ac:dyDescent="0.2">
      <c r="A7" s="249" t="s">
        <v>203</v>
      </c>
      <c r="B7" s="109">
        <v>2001</v>
      </c>
      <c r="C7" s="250">
        <v>1.0758E-4</v>
      </c>
      <c r="D7" s="109" t="s">
        <v>201</v>
      </c>
      <c r="E7" s="251" t="b">
        <v>1</v>
      </c>
      <c r="G7" s="143"/>
    </row>
    <row r="8" spans="1:7" ht="12.75" customHeight="1" x14ac:dyDescent="0.2">
      <c r="A8" s="252" t="s">
        <v>204</v>
      </c>
      <c r="B8" s="344">
        <v>2001</v>
      </c>
      <c r="C8" s="253">
        <v>4.6499999999999996E-3</v>
      </c>
      <c r="D8" s="344" t="s">
        <v>201</v>
      </c>
      <c r="E8" s="346" t="b">
        <v>1</v>
      </c>
      <c r="G8" s="342" t="s">
        <v>199</v>
      </c>
    </row>
    <row r="9" spans="1:7" x14ac:dyDescent="0.2">
      <c r="A9" s="252" t="s">
        <v>205</v>
      </c>
      <c r="B9" s="348"/>
      <c r="C9" s="253">
        <v>4.1900000000000001E-3</v>
      </c>
      <c r="D9" s="348"/>
      <c r="E9" s="349" t="b">
        <v>0</v>
      </c>
      <c r="G9" s="342"/>
    </row>
    <row r="10" spans="1:7" x14ac:dyDescent="0.2">
      <c r="A10" s="252" t="s">
        <v>206</v>
      </c>
      <c r="B10" s="345"/>
      <c r="C10" s="253">
        <v>3.63E-3</v>
      </c>
      <c r="D10" s="345"/>
      <c r="E10" s="347"/>
      <c r="G10" s="342"/>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1"/>
      <c r="B27" s="341"/>
      <c r="C27" s="341"/>
      <c r="D27" s="341"/>
      <c r="E27" s="341"/>
    </row>
    <row r="28" spans="1:5" ht="78" customHeight="1" x14ac:dyDescent="0.2">
      <c r="A28" s="341"/>
      <c r="B28" s="341"/>
      <c r="C28" s="341"/>
      <c r="D28" s="341"/>
      <c r="E28" s="341"/>
    </row>
    <row r="29" spans="1:5" ht="46.5" customHeight="1" x14ac:dyDescent="0.2">
      <c r="A29" s="341"/>
      <c r="B29" s="341"/>
      <c r="C29" s="341"/>
      <c r="D29" s="341"/>
      <c r="E29" s="341"/>
    </row>
    <row r="30" spans="1:5" ht="32.25" customHeight="1" x14ac:dyDescent="0.2">
      <c r="A30" s="340"/>
      <c r="B30" s="340"/>
      <c r="C30" s="340"/>
      <c r="D30" s="340"/>
      <c r="E30" s="340"/>
    </row>
    <row r="31" spans="1:5" ht="79.5" customHeight="1" x14ac:dyDescent="0.2">
      <c r="A31" s="341"/>
      <c r="B31" s="341"/>
      <c r="C31" s="341"/>
      <c r="D31" s="341"/>
      <c r="E31" s="341"/>
    </row>
    <row r="32" spans="1:5" ht="39" customHeight="1" x14ac:dyDescent="0.2">
      <c r="A32" s="340"/>
      <c r="B32" s="341"/>
      <c r="C32" s="341"/>
      <c r="D32" s="341"/>
      <c r="E32" s="341"/>
    </row>
    <row r="33" spans="1:5" ht="38.25" customHeight="1" x14ac:dyDescent="0.2">
      <c r="A33" s="340"/>
      <c r="B33" s="341"/>
      <c r="C33" s="341"/>
      <c r="D33" s="341"/>
      <c r="E33" s="341"/>
    </row>
  </sheetData>
  <sheetProtection password="D7A1" sheet="1" objects="1" scenarios="1"/>
  <mergeCells count="14">
    <mergeCell ref="A2:E2"/>
    <mergeCell ref="B5:B6"/>
    <mergeCell ref="E5:E6"/>
    <mergeCell ref="B8:B10"/>
    <mergeCell ref="D8:D10"/>
    <mergeCell ref="E8:E10"/>
    <mergeCell ref="A32:E32"/>
    <mergeCell ref="A33:E33"/>
    <mergeCell ref="G8:G10"/>
    <mergeCell ref="A27:E27"/>
    <mergeCell ref="A28:E28"/>
    <mergeCell ref="A29:E29"/>
    <mergeCell ref="A30:E30"/>
    <mergeCell ref="A31:E31"/>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46169</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2992B1BC-231D-487C-B421-2862BB4423B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39</vt:i4>
      </vt:variant>
    </vt:vector>
  </HeadingPairs>
  <TitlesOfParts>
    <vt:vector size="114" baseType="lpstr">
      <vt:lpstr>Customer Info</vt:lpstr>
      <vt:lpstr>June 2026</vt:lpstr>
      <vt:lpstr>06012026 Rider</vt:lpstr>
      <vt:lpstr>May 2026</vt:lpstr>
      <vt:lpstr>April 2026 Base Case</vt:lpstr>
      <vt:lpstr>04102026 Rider</vt:lpstr>
      <vt:lpstr>April 2026</vt:lpstr>
      <vt:lpstr>03312026 Rider</vt:lpstr>
      <vt:lpstr>March 2026</vt:lpstr>
      <vt:lpstr>03022026 Rider</vt:lpstr>
      <vt:lpstr>February 2026</vt:lpstr>
      <vt:lpstr>01302026 Rider</vt:lpstr>
      <vt:lpstr>January 2026</vt:lpstr>
      <vt:lpstr>12312025 Rider</vt:lpstr>
      <vt:lpstr>January 2025</vt:lpstr>
      <vt:lpstr>012025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'April 2026 Base Case'!Print_Area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'June 2026'!Print_Area</vt:lpstr>
      <vt:lpstr>'March 2024  '!Print_Area</vt:lpstr>
      <vt:lpstr>'March 2025  '!Print_Area</vt:lpstr>
      <vt:lpstr>'March 2026'!Print_Area</vt:lpstr>
      <vt:lpstr>'May 2024'!Print_Area</vt:lpstr>
      <vt:lpstr>'May 2025'!Print_Area</vt:lpstr>
      <vt:lpstr>'May 2026'!Print_Area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2026-05-27T19:48:24Z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